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raj 22\ROZPOČET 22\červen\"/>
    </mc:Choice>
  </mc:AlternateContent>
  <xr:revisionPtr revIDLastSave="0" documentId="13_ncr:1_{FD125004-4A08-4CB1-A9E3-497E92ECC3F7}" xr6:coauthVersionLast="36" xr6:coauthVersionMax="47" xr10:uidLastSave="{00000000-0000-0000-0000-000000000000}"/>
  <bookViews>
    <workbookView xWindow="0" yWindow="0" windowWidth="28800" windowHeight="12225" xr2:uid="{00000000-000D-0000-FFFF-FFFF00000000}"/>
  </bookViews>
  <sheets>
    <sheet name="tab. 1 ÚZ 33353" sheetId="5" r:id="rId1"/>
    <sheet name="List2" sheetId="14" r:id="rId2"/>
  </sheets>
  <definedNames>
    <definedName name="_xlnm._FilterDatabase" localSheetId="0" hidden="1">'tab. 1 ÚZ 33353'!$A$4:$J$76</definedName>
    <definedName name="_xlnm.Print_Titles" localSheetId="0">'tab. 1 ÚZ 33353'!$A:$D,'tab. 1 ÚZ 33353'!$1:$4</definedName>
    <definedName name="_xlnm.Print_Area" localSheetId="0">'tab. 1 ÚZ 33353'!$A$1:$K$76</definedName>
    <definedName name="Z_0BD924C6_3099_4EF2_AFF3_1D8CE8F73159_.wvu.Cols" localSheetId="0" hidden="1">'tab. 1 ÚZ 33353'!#REF!</definedName>
    <definedName name="Z_0BD924C6_3099_4EF2_AFF3_1D8CE8F73159_.wvu.FilterData" localSheetId="0" hidden="1">'tab. 1 ÚZ 33353'!$A$4:$J$76</definedName>
    <definedName name="Z_0BD924C6_3099_4EF2_AFF3_1D8CE8F73159_.wvu.PrintArea" localSheetId="0" hidden="1">'tab. 1 ÚZ 33353'!$A$2:$D$102</definedName>
    <definedName name="Z_0BD924C6_3099_4EF2_AFF3_1D8CE8F73159_.wvu.PrintTitles" localSheetId="0" hidden="1">'tab. 1 ÚZ 33353'!$A:$D,'tab. 1 ÚZ 33353'!$3:$4</definedName>
    <definedName name="Z_1620B941_AC5D_441E_B2EA_C9A14DB1AE26_.wvu.FilterData" localSheetId="0" hidden="1">'tab. 1 ÚZ 33353'!$A$4:$D$76</definedName>
    <definedName name="Z_227D913F_911F_4E7D_BE7D_2B7ED8E90B24_.wvu.Cols" localSheetId="0" hidden="1">'tab. 1 ÚZ 33353'!#REF!</definedName>
    <definedName name="Z_227D913F_911F_4E7D_BE7D_2B7ED8E90B24_.wvu.FilterData" localSheetId="0" hidden="1">'tab. 1 ÚZ 33353'!$A$4:$D$76</definedName>
    <definedName name="Z_227D913F_911F_4E7D_BE7D_2B7ED8E90B24_.wvu.PrintTitles" localSheetId="0" hidden="1">'tab. 1 ÚZ 33353'!$A:$D,'tab. 1 ÚZ 33353'!$3:$4</definedName>
    <definedName name="Z_316B0925_B5F2_4323_98B2_0C995415946B_.wvu.FilterData" localSheetId="0" hidden="1">'tab. 1 ÚZ 33353'!#REF!</definedName>
    <definedName name="Z_36EE1C06_F09A_4845_9604_D4D519306E51_.wvu.FilterData" localSheetId="0" hidden="1">'tab. 1 ÚZ 33353'!$A$4:$D$76</definedName>
    <definedName name="Z_418E7588_9C84_481B_9101_06B9BF24F0A7_.wvu.FilterData" localSheetId="0" hidden="1">'tab. 1 ÚZ 33353'!$A$4:$C$75</definedName>
    <definedName name="Z_44DC48B6_D783_4EE2_931A_A96AD85D2727_.wvu.FilterData" localSheetId="0" hidden="1">'tab. 1 ÚZ 33353'!$A$4:$D$76</definedName>
    <definedName name="Z_4FA63A44_AF67_4794_97C4_01B4FA8CCE1D_.wvu.Cols" localSheetId="0" hidden="1">'tab. 1 ÚZ 33353'!#REF!,'tab. 1 ÚZ 33353'!$C:$C</definedName>
    <definedName name="Z_4FA63A44_AF67_4794_97C4_01B4FA8CCE1D_.wvu.FilterData" localSheetId="0" hidden="1">'tab. 1 ÚZ 33353'!$A$4:$D$76</definedName>
    <definedName name="Z_4FA63A44_AF67_4794_97C4_01B4FA8CCE1D_.wvu.PrintTitles" localSheetId="0" hidden="1">'tab. 1 ÚZ 33353'!$A:$D,'tab. 1 ÚZ 33353'!$3:$4</definedName>
    <definedName name="Z_50007AF4_7D0F_44F2_A087_281793E404FF_.wvu.Cols" localSheetId="0" hidden="1">'tab. 1 ÚZ 33353'!#REF!</definedName>
    <definedName name="Z_50007AF4_7D0F_44F2_A087_281793E404FF_.wvu.FilterData" localSheetId="0" hidden="1">'tab. 1 ÚZ 33353'!$A$4:$D$76</definedName>
    <definedName name="Z_50007AF4_7D0F_44F2_A087_281793E404FF_.wvu.PrintArea" localSheetId="0" hidden="1">'tab. 1 ÚZ 33353'!$A$2:$D$102</definedName>
    <definedName name="Z_50007AF4_7D0F_44F2_A087_281793E404FF_.wvu.PrintTitles" localSheetId="0" hidden="1">'tab. 1 ÚZ 33353'!$A:$D,'tab. 1 ÚZ 33353'!$3:$4</definedName>
    <definedName name="Z_5EDFCA9F_1240_4549_9373_6241D3E6F558_.wvu.FilterData" localSheetId="0" hidden="1">'tab. 1 ÚZ 33353'!$A$4:$D$76</definedName>
    <definedName name="Z_67FE89F2_6084_484E_AA0C_83FBDA6BC923_.wvu.Cols" localSheetId="0" hidden="1">'tab. 1 ÚZ 33353'!#REF!</definedName>
    <definedName name="Z_67FE89F2_6084_484E_AA0C_83FBDA6BC923_.wvu.FilterData" localSheetId="0" hidden="1">'tab. 1 ÚZ 33353'!$A$4:$D$76</definedName>
    <definedName name="Z_67FE89F2_6084_484E_AA0C_83FBDA6BC923_.wvu.PrintTitles" localSheetId="0" hidden="1">'tab. 1 ÚZ 33353'!$A:$D,'tab. 1 ÚZ 33353'!$3:$4</definedName>
    <definedName name="Z_694E4A31_80F0_4710_80C5_5D2308DA3401_.wvu.FilterData" localSheetId="0" hidden="1">'tab. 1 ÚZ 33353'!$A$4:$D$76</definedName>
    <definedName name="Z_694E4A31_80F0_4710_80C5_5D2308DA3401_.wvu.PrintArea" localSheetId="0" hidden="1">'tab. 1 ÚZ 33353'!$A$3:$K$102</definedName>
    <definedName name="Z_694E4A31_80F0_4710_80C5_5D2308DA3401_.wvu.PrintTitles" localSheetId="0" hidden="1">'tab. 1 ÚZ 33353'!$A:$D,'tab. 1 ÚZ 33353'!$3:$4</definedName>
    <definedName name="Z_694E4A31_80F0_4710_80C5_5D2308DA3401_.wvu.Rows" localSheetId="0" hidden="1">'tab. 1 ÚZ 33353'!$87:$98</definedName>
    <definedName name="Z_6DD9A3C6_0EC1_4D11_8134_BD550C5C18F3_.wvu.Cols" localSheetId="0" hidden="1">'tab. 1 ÚZ 33353'!#REF!</definedName>
    <definedName name="Z_6DD9A3C6_0EC1_4D11_8134_BD550C5C18F3_.wvu.FilterData" localSheetId="0" hidden="1">'tab. 1 ÚZ 33353'!$A$4:$D$76</definedName>
    <definedName name="Z_6DD9A3C6_0EC1_4D11_8134_BD550C5C18F3_.wvu.PrintTitles" localSheetId="0" hidden="1">'tab. 1 ÚZ 33353'!$A:$D,'tab. 1 ÚZ 33353'!$3:$4</definedName>
    <definedName name="Z_6E7289E2_8A96_4775_848A_BE458570FCFC_.wvu.FilterData" localSheetId="0" hidden="1">'tab. 1 ÚZ 33353'!#REF!</definedName>
    <definedName name="Z_72FC372B_E36B_4E68_B4E4_6C7406F85F54_.wvu.FilterData" localSheetId="0" hidden="1">'tab. 1 ÚZ 33353'!$A$4:$D$76</definedName>
    <definedName name="Z_772DC8FC_2665_44ED_B39A_7A11AFD4FC25_.wvu.FilterData" localSheetId="0" hidden="1">'tab. 1 ÚZ 33353'!$A$4:$D$76</definedName>
    <definedName name="Z_8BE861AD_F608_4678_92EA_DB42A2A348F2_.wvu.FilterData" localSheetId="0" hidden="1">'tab. 1 ÚZ 33353'!$A$4:$D$76</definedName>
    <definedName name="Z_8E048B81_01CE_4F85_BC45_5B2D5F56E819_.wvu.FilterData" localSheetId="0" hidden="1">'tab. 1 ÚZ 33353'!$A$4:$D$76</definedName>
    <definedName name="Z_9C7FD7DD_03C0_4005_BE4F_50E3AD3D72A1_.wvu.FilterData" localSheetId="0" hidden="1">'tab. 1 ÚZ 33353'!#REF!</definedName>
    <definedName name="Z_A59CBDB4_CAF2_4897_9C80_79030162E45F_.wvu.FilterData" localSheetId="0" hidden="1">'tab. 1 ÚZ 33353'!$A$4:$D$76</definedName>
    <definedName name="Z_AA79961A_9501_42F4_9A2C_9007C6F72780_.wvu.FilterData" localSheetId="0" hidden="1">'tab. 1 ÚZ 33353'!$A$4:$D$76</definedName>
    <definedName name="Z_B66DF628_ACFC_4FEC_BCE9_B4E51E1E3B4E_.wvu.FilterData" localSheetId="0" hidden="1">'tab. 1 ÚZ 33353'!$A$4:$D$76</definedName>
    <definedName name="Z_B6E5AE5F_050C_47A0_A592_CEC46E51C813_.wvu.Cols" localSheetId="0" hidden="1">'tab. 1 ÚZ 33353'!#REF!</definedName>
    <definedName name="Z_B6E5AE5F_050C_47A0_A592_CEC46E51C813_.wvu.FilterData" localSheetId="0" hidden="1">'tab. 1 ÚZ 33353'!$A$4:$D$76</definedName>
    <definedName name="Z_B6E5AE5F_050C_47A0_A592_CEC46E51C813_.wvu.PrintArea" localSheetId="0" hidden="1">'tab. 1 ÚZ 33353'!$A$2:$D$102</definedName>
    <definedName name="Z_B6E5AE5F_050C_47A0_A592_CEC46E51C813_.wvu.PrintTitles" localSheetId="0" hidden="1">'tab. 1 ÚZ 33353'!$A:$D,'tab. 1 ÚZ 33353'!$3:$4</definedName>
    <definedName name="Z_BAF049C7_E2BD_41B6_9944_0AA7DA58D2E6_.wvu.Cols" localSheetId="0" hidden="1">'tab. 1 ÚZ 33353'!#REF!</definedName>
    <definedName name="Z_BAF049C7_E2BD_41B6_9944_0AA7DA58D2E6_.wvu.FilterData" localSheetId="0" hidden="1">'tab. 1 ÚZ 33353'!$A$4:$D$4</definedName>
    <definedName name="Z_BAF049C7_E2BD_41B6_9944_0AA7DA58D2E6_.wvu.PrintArea" localSheetId="0" hidden="1">'tab. 1 ÚZ 33353'!#REF!</definedName>
    <definedName name="Z_BAF049C7_E2BD_41B6_9944_0AA7DA58D2E6_.wvu.PrintTitles" localSheetId="0" hidden="1">'tab. 1 ÚZ 33353'!$A:$D,'tab. 1 ÚZ 33353'!$3:$4</definedName>
    <definedName name="Z_BFC04F0D_4E95_46C5_8AB0_424B2F60E0A2_.wvu.FilterData" localSheetId="0" hidden="1">'tab. 1 ÚZ 33353'!$A$4:$D$76</definedName>
    <definedName name="Z_C2898D11_BD98_43E5_A6BE_D3C991E783B1_.wvu.FilterData" localSheetId="0" hidden="1">'tab. 1 ÚZ 33353'!#REF!</definedName>
    <definedName name="Z_C85CAB6C_3EB7_470A_9243_D8787B217B5E_.wvu.FilterData" localSheetId="0" hidden="1">'tab. 1 ÚZ 33353'!#REF!</definedName>
    <definedName name="Z_D83ABB18_125E_4D22_9631_631518514E68_.wvu.Cols" localSheetId="0" hidden="1">'tab. 1 ÚZ 33353'!#REF!</definedName>
    <definedName name="Z_D83ABB18_125E_4D22_9631_631518514E68_.wvu.FilterData" localSheetId="0" hidden="1">'tab. 1 ÚZ 33353'!$A$4:$J$76</definedName>
    <definedName name="Z_D83ABB18_125E_4D22_9631_631518514E68_.wvu.PrintArea" localSheetId="0" hidden="1">'tab. 1 ÚZ 33353'!$A$2:$D$102</definedName>
    <definedName name="Z_D83ABB18_125E_4D22_9631_631518514E68_.wvu.PrintTitles" localSheetId="0" hidden="1">'tab. 1 ÚZ 33353'!$A:$D,'tab. 1 ÚZ 33353'!$3:$4</definedName>
    <definedName name="Z_DD448B6E_04A3_461B_8338_D3899DD7A80C_.wvu.FilterData" localSheetId="0" hidden="1">'tab. 1 ÚZ 33353'!$A$4:$D$76</definedName>
    <definedName name="Z_E1C6909D_DA73_4986_AF61_1FFD5A2699E5_.wvu.FilterData" localSheetId="0" hidden="1">'tab. 1 ÚZ 33353'!$A$4:$D$76</definedName>
    <definedName name="Z_EA2BC8FA_8927_4554_9337_844AFACAC459_.wvu.FilterData" localSheetId="0" hidden="1">'tab. 1 ÚZ 33353'!$A$4:$D$76</definedName>
    <definedName name="Z_EB5AD9E7_DF7D_4C50_8C06_104206A354A7_.wvu.Cols" localSheetId="0" hidden="1">'tab. 1 ÚZ 33353'!#REF!</definedName>
    <definedName name="Z_EB5AD9E7_DF7D_4C50_8C06_104206A354A7_.wvu.FilterData" localSheetId="0" hidden="1">'tab. 1 ÚZ 33353'!$A$4:$D$76</definedName>
    <definedName name="Z_EB5AD9E7_DF7D_4C50_8C06_104206A354A7_.wvu.PrintArea" localSheetId="0" hidden="1">'tab. 1 ÚZ 33353'!$A$2:$D$102</definedName>
    <definedName name="Z_EB5AD9E7_DF7D_4C50_8C06_104206A354A7_.wvu.PrintTitles" localSheetId="0" hidden="1">'tab. 1 ÚZ 33353'!$A:$D,'tab. 1 ÚZ 33353'!$3:$4</definedName>
    <definedName name="Z_EC944348_D614_456D_8826_83AA0F97A76C_.wvu.Cols" localSheetId="0" hidden="1">'tab. 1 ÚZ 33353'!#REF!,'tab. 1 ÚZ 33353'!#REF!</definedName>
    <definedName name="Z_EC944348_D614_456D_8826_83AA0F97A76C_.wvu.FilterData" localSheetId="0" hidden="1">'tab. 1 ÚZ 33353'!$A$4:$C$75</definedName>
    <definedName name="Z_EC944348_D614_456D_8826_83AA0F97A76C_.wvu.PrintTitles" localSheetId="0" hidden="1">'tab. 1 ÚZ 33353'!$A:$C,'tab. 1 ÚZ 33353'!$3:$4</definedName>
    <definedName name="Z_FE0AAEC0_DB40_45FF_9D2E_86D92BDE920F_.wvu.FilterData" localSheetId="0" hidden="1">'tab. 1 ÚZ 33353'!$A$4:$D$76</definedName>
  </definedNames>
  <calcPr calcId="191029"/>
  <customWorkbookViews>
    <customWorkbookView name="Jarkovský Václav Ing. – osobní zobrazení" guid="{0BD924C6-3099-4EF2-AFF3-1D8CE8F73159}" mergeInterval="0" personalView="1" xWindow="895" yWindow="7" windowWidth="979" windowHeight="1040" activeSheetId="5"/>
    <customWorkbookView name="213 – osobní zobrazení" guid="{694E4A31-80F0-4710-80C5-5D2308DA3401}" mergeInterval="0" personalView="1" xWindow="40" windowWidth="1901" windowHeight="1040" activeSheetId="5"/>
    <customWorkbookView name="Steklíková Dagmar – osobní zobrazení" guid="{D83ABB18-125E-4D22-9631-631518514E68}" mergeInterval="0" personalView="1" yWindow="26" windowWidth="1920" windowHeight="981" activeSheetId="5"/>
    <customWorkbookView name="Jan Vaníček – osobní zobrazení" guid="{EB5AD9E7-DF7D-4C50-8C06-104206A354A7}" mergeInterval="0" personalView="1" maximized="1" xWindow="-8" yWindow="-8" windowWidth="1936" windowHeight="1056" activeSheetId="4"/>
    <customWorkbookView name="395 – osobní zobrazení" guid="{B6E5AE5F-050C-47A0-A592-CEC46E51C813}" mergeInterval="0" personalView="1" maximized="1" xWindow="-9" yWindow="-9" windowWidth="1938" windowHeight="1050" activeSheetId="3"/>
    <customWorkbookView name="340 – osobní zobrazení" guid="{50007AF4-7D0F-44F2-A087-281793E404FF}" mergeInterval="0" personalView="1" xWindow="5" windowWidth="1380" windowHeight="857" activeSheetId="2"/>
    <customWorkbookView name="395 - vlastní zobrazení" guid="{4FA63A44-AF67-4794-97C4-01B4FA8CCE1D}" mergeInterval="0" personalView="1" maximized="1" xWindow="1" yWindow="1" windowWidth="1773" windowHeight="776" activeSheetId="14"/>
    <customWorkbookView name="Václav Jarkovský – osobní zobrazení" guid="{227D913F-911F-4E7D-BE7D-2B7ED8E90B24}" mergeInterval="0" personalView="1" maximized="1" xWindow="-8" yWindow="-8" windowWidth="1296" windowHeight="1000" activeSheetId="14"/>
    <customWorkbookView name="Alena Kopřivová - vlastní zobrazení" guid="{316B0925-B5F2-4323-98B2-0C995415946B}" mergeInterval="0" personalView="1" maximized="1" xWindow="1" yWindow="1" windowWidth="1916" windowHeight="850" activeSheetId="14"/>
    <customWorkbookView name="Pavla Klodová - vlastní zobrazení" guid="{C2898D11-BD98-43E5-A6BE-D3C991E783B1}" mergeInterval="0" personalView="1" maximized="1" xWindow="1" yWindow="1" windowWidth="1916" windowHeight="827" activeSheetId="14"/>
    <customWorkbookView name="340 - vlastní zobrazení" guid="{EC944348-D614-456D-8826-83AA0F97A76C}" mergeInterval="0" personalView="1" maximized="1" xWindow="1" yWindow="1" windowWidth="1276" windowHeight="803" activeSheetId="14"/>
    <customWorkbookView name="Jan Vaníček - vlastní zobrazení" guid="{67FE89F2-6084-484E-AA0C-83FBDA6BC923}" mergeInterval="0" personalView="1" maximized="1" xWindow="1" yWindow="1" windowWidth="1276" windowHeight="794" activeSheetId="14"/>
    <customWorkbookView name="213 - vlastní zobrazení" guid="{6DD9A3C6-0EC1-4D11-8134-BD550C5C18F3}" mergeInterval="0" personalView="1" maximized="1" xWindow="1" yWindow="1" windowWidth="1276" windowHeight="794" activeSheetId="14"/>
    <customWorkbookView name="Václav Jarkovský - vlastní zobrazení" guid="{BAF049C7-E2BD-41B6-9944-0AA7DA58D2E6}" mergeInterval="0" personalView="1" maximized="1" xWindow="1" yWindow="1" windowWidth="1276" windowHeight="794" activeSheetId="8"/>
  </customWorkbookViews>
</workbook>
</file>

<file path=xl/calcChain.xml><?xml version="1.0" encoding="utf-8"?>
<calcChain xmlns="http://schemas.openxmlformats.org/spreadsheetml/2006/main">
  <c r="K76" i="5" l="1"/>
  <c r="J76" i="5"/>
  <c r="I76" i="5"/>
  <c r="H76" i="5"/>
  <c r="G76" i="5"/>
  <c r="F76" i="5"/>
  <c r="E76" i="5"/>
  <c r="J82" i="5" l="1"/>
  <c r="E84" i="5" l="1"/>
  <c r="F84" i="5"/>
  <c r="H85" i="5" l="1"/>
  <c r="G85" i="5"/>
  <c r="I84" i="5"/>
  <c r="G84" i="5" l="1"/>
  <c r="H84" i="5"/>
  <c r="J84" i="5"/>
  <c r="J86" i="5" s="1"/>
</calcChain>
</file>

<file path=xl/sharedStrings.xml><?xml version="1.0" encoding="utf-8"?>
<sst xmlns="http://schemas.openxmlformats.org/spreadsheetml/2006/main" count="91" uniqueCount="91">
  <si>
    <t>ORG</t>
  </si>
  <si>
    <t>ODPA</t>
  </si>
  <si>
    <t>okr</t>
  </si>
  <si>
    <t>Gymnázium Boženy Němcové, Hradec Králové, Pospíšilova tř. 324</t>
  </si>
  <si>
    <t>Gymnázium J. K. Tyla, Hradec Králové, Tylovo nábřeží 682</t>
  </si>
  <si>
    <t>Střední odborná škola veterinární, Hradec Králové-Kukleny, Pražská 68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</si>
  <si>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</si>
  <si>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</si>
  <si>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Vyšší odborná škola zdravotnická a Střední zdravotnická škola, Hradec Králové, Komenského 234</t>
  </si>
  <si>
    <t>Střední škola technická a řemeslná, Nový Bydžov, Dr. M. Tyrše 112</t>
  </si>
  <si>
    <t>Střední škola služeb, obchodu a gastronomie, Hradec Králové, Velká 3</t>
  </si>
  <si>
    <t>Mateřská škola, Speciální základní škola a Praktická škola, Hradec Králové, Hradecká 1231</t>
  </si>
  <si>
    <t>Základní škola a Mateřská škola při Fakultní nemocnici, Hradec Králové, Sokolská 581</t>
  </si>
  <si>
    <t>Základní škola, Nový Bydžov, F. Palackého 1240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</si>
  <si>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</si>
  <si>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</si>
  <si>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</si>
  <si>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Lepařovo gymnázium, Jičín, Jiráskova 30</t>
  </si>
  <si>
    <t>Gymnázium a Střední odborná škola pedagogická, Nová Paka, Kumburská 740</t>
  </si>
  <si>
    <t>Masarykova obchodní akademie, Jičín, 17. listopadu 220</t>
  </si>
  <si>
    <t>Střední škola zahradnická, Kopidlno, náměstí Hilmarovo 1</t>
  </si>
  <si>
    <t>Střední škola gastronomie a služeb, Nová Paka, Masarykovo nám. 2</t>
  </si>
  <si>
    <t>Vyšší odborná škola a  Střední průmyslová škola, Jičín, Pod Koželuhy 100</t>
  </si>
  <si>
    <t>Gymnázium, Broumov, Hradební 218</t>
  </si>
  <si>
    <t>Jiráskovo gymnázium, Náchod, Řezníčkova 451</t>
  </si>
  <si>
    <t>Střední škola řemeslná, Jaroměř, Studničkova 260</t>
  </si>
  <si>
    <t>Dětský domov, mateřská škola a školní jídelna, Broumov, třída Masarykova 246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</si>
  <si>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</si>
  <si>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</si>
  <si>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</si>
  <si>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Střední průmyslová škola elektrotechniky a informačních technologií, Dobruška, Čs. odboje 670</t>
  </si>
  <si>
    <t>Vyšší odborná škola a Střední průmyslová škola, Rychnov nad Kněžnou, U Stadionu 1166</t>
  </si>
  <si>
    <t>Základní škola a Praktická škola, Rychnov nad Kněžnou, Kolowratská 485</t>
  </si>
  <si>
    <t>Základní škola, Dobruška, Opočenská 115</t>
  </si>
  <si>
    <t>Dětský domov  Potštejn, Českých bratří 141</t>
  </si>
  <si>
    <t>Dětský domov a školní jídelna, Sedloňov 153</t>
  </si>
  <si>
    <t>Gymnázium, Dvůr Králové nad Labem, nám. Odboje 304</t>
  </si>
  <si>
    <t>Gymnázium, Trutnov, Jiráskovo náměstí 325</t>
  </si>
  <si>
    <t>Střední průmyslová škola, Trutnov, Školní 101</t>
  </si>
  <si>
    <t>Základní škola logopedická a Mateřská škola logopedická, Choustníkovo Hradiště 161</t>
  </si>
  <si>
    <t>Základní škola a Mateřská škola při dětské léčebně, Jánské Lázně, Horní promenáda 268</t>
  </si>
  <si>
    <t>Základní škola a Praktická škola, Dvůr Králové nad Labem, Přemyslova 479</t>
  </si>
  <si>
    <t>Dětský domov, základní škola a školní jídelna, Dolní Lánov 240</t>
  </si>
  <si>
    <t>Dětský domov a školní jídelna, Vrchlabí, Žižkova 497</t>
  </si>
  <si>
    <t>částky v tis. Kč</t>
  </si>
  <si>
    <t>Odvody</t>
  </si>
  <si>
    <t>FKSP</t>
  </si>
  <si>
    <t xml:space="preserve">NIV celkem       </t>
  </si>
  <si>
    <t xml:space="preserve">ONIV </t>
  </si>
  <si>
    <t>Mateřská škola, Základní škola a Praktická škola, Trutnov</t>
  </si>
  <si>
    <t>Střední průmyslová škola, Střední odborná škola a Střední odborné učiliště, Hradec Králové, Hradební 1029</t>
  </si>
  <si>
    <t>Platy</t>
  </si>
  <si>
    <t>příjemce dotace - krajské PO</t>
  </si>
  <si>
    <t>vyčleněno z dotace od MŠMT - pokrytí</t>
  </si>
  <si>
    <t xml:space="preserve">OON </t>
  </si>
  <si>
    <t>Gymnázium Jaroslava Žáka, Jaroměř, Lužická 423</t>
  </si>
  <si>
    <t>Obchodní akademie, Střední odborná škola a Jazyková škola s právem státní jazykové zkoušky, Hradec Králové, Pospíšilova 365</t>
  </si>
  <si>
    <t>Střední škola profesní přípravy, Hradec Králové, 17. listopadu 1212</t>
  </si>
  <si>
    <t>Vyšší odborná škola, Střední škola, Základní škola a Mateřská škola, Hradec Králové, Štefánikova 549</t>
  </si>
  <si>
    <t>Mateřská škola, Trutnov, Na Struze 124</t>
  </si>
  <si>
    <t>Dětský domov, Základní škola speciální a Praktická škola, Jaroměř, Palackého 142</t>
  </si>
  <si>
    <t>Pedagogicko-psychologická poradna a Speciálně pedagogické centrum Královéhradeckého kraje, Hradec Králové, Na Okrouhlíku 1371</t>
  </si>
  <si>
    <t>Praktická škola, Základní škola a Mateřská škola Josefa Zemana, Náchod, Jiráskova 461</t>
  </si>
  <si>
    <t>nečerpáno - v rezervě pro nástupnické organizace:</t>
  </si>
  <si>
    <t>Gymnázium, Střední odborná škola a Vyšší odborná škola, Nový Bydžov, Komenského 77</t>
  </si>
  <si>
    <t>Střední škola strojírenská a elektrotechnická</t>
  </si>
  <si>
    <t>Celkem</t>
  </si>
  <si>
    <t>ÚZ 33 353</t>
  </si>
  <si>
    <t>Střední průmyslová škola stavební, Hradec Králové, Pospíšilova tř. 787</t>
  </si>
  <si>
    <t>Střední škola řemesel a Základní škola, Hořice</t>
  </si>
  <si>
    <t>Základní škola a Praktická škola, Jičín</t>
  </si>
  <si>
    <t>Střední průmyslová škola Otty Wichterleho, příspěvková organizace</t>
  </si>
  <si>
    <t>Střední průmyslová škola, Odborná škola a Základní škola, Nové Město nad Metují, Československé armády 376</t>
  </si>
  <si>
    <t>Základní škola a Praktická škola, Broumov, Kladská 164</t>
  </si>
  <si>
    <t>Vyšší odborná škola zdravotnická a Střední zdravotnická škola a Obchodní akademie, Trutnov</t>
  </si>
  <si>
    <t>Česká lesnická akademie Trutnov-střední škola a vyšší odborná škola</t>
  </si>
  <si>
    <t>Střední škola a Základní škola Sluneční, Hostinné</t>
  </si>
  <si>
    <t>Speciální základní škola Augustina Bartoše</t>
  </si>
  <si>
    <t>Zemědělská akademie a Gymnázium Hořice - střední škola a vyšší odborná škola, příspěvková organizace</t>
  </si>
  <si>
    <t>Střední uměleckoprůmyslová škola sochařská a kamenická, Hořice, příspěvková organizace</t>
  </si>
  <si>
    <t xml:space="preserve">Střední průmyslová škola stavební a Obchodní akademie arch. Jana Letzela, Náchod, příspěvková organizace </t>
  </si>
  <si>
    <t>Střední zemědělská škola a Střední odborné učiliště chladicí a klimatizační techniky, Kostelec nad Orlicí</t>
  </si>
  <si>
    <t>Krkonošské gymnázium a Střední odborná škola, Vrchlabí</t>
  </si>
  <si>
    <t>Střední průmyslová škola a Střední odborná škola,
Dvůr Králové nad Labem, příspěvková organizace</t>
  </si>
  <si>
    <t>Střední škola hotelnictví, řemesel a gastronomie, Trutnov, příspěvková organizace</t>
  </si>
  <si>
    <t>tab. č. 1</t>
  </si>
  <si>
    <t>Základní škola Vrchlabí, Krkonošská 230, příspěvková organizace</t>
  </si>
  <si>
    <t>Rozpis ukazatelů přímých NIV pro školy a školská zařízení zřízené krajem pro r. 2022</t>
  </si>
  <si>
    <t>limit zam.</t>
  </si>
  <si>
    <t>Ukazatele dotace k 6.6.2022</t>
  </si>
  <si>
    <t>Rada KHK dne 27.6.2022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</si>
</sst>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0.000"/>
    <numFmt numFmtId="166" formatCode="0.0000"/>
    <numFmt numFmtId="167" formatCode="#,##0.0000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b/>
      <sz val="10"/>
      <color theme="1"/>
      <name val="Times New Roman CE"/>
      <charset val="238"/>
    </font>
    <font>
      <b/>
      <sz val="10"/>
      <color theme="1"/>
      <name val="Times New Roman"/>
      <family val="1"/>
      <charset val="238"/>
    </font>
    <font>
      <b/>
      <sz val="13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rgb="FF000000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0" fillId="0" borderId="0" xfId="0" applyFill="1"/>
    <xf numFmtId="0" fontId="2" fillId="0" borderId="0" xfId="0" applyFont="1" applyFill="1"/>
    <xf numFmtId="0" fontId="1" fillId="0" borderId="0" xfId="0" applyFont="1"/>
    <xf numFmtId="0" fontId="4" fillId="0" borderId="9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64" fontId="0" fillId="0" borderId="0" xfId="0" applyNumberFormat="1"/>
    <xf numFmtId="0" fontId="1" fillId="0" borderId="0" xfId="0" applyFont="1" applyFill="1"/>
    <xf numFmtId="0" fontId="0" fillId="3" borderId="0" xfId="0" applyFill="1"/>
    <xf numFmtId="164" fontId="0" fillId="2" borderId="0" xfId="0" applyNumberFormat="1" applyFill="1"/>
    <xf numFmtId="165" fontId="0" fillId="3" borderId="0" xfId="0" applyNumberFormat="1" applyFill="1"/>
    <xf numFmtId="0" fontId="4" fillId="0" borderId="0" xfId="0" applyFont="1" applyFill="1"/>
    <xf numFmtId="0" fontId="0" fillId="0" borderId="0" xfId="0" applyFill="1" applyAlignment="1">
      <alignment horizontal="right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0" borderId="0" xfId="0" applyFont="1" applyFill="1"/>
    <xf numFmtId="0" fontId="9" fillId="0" borderId="2" xfId="0" applyFont="1" applyFill="1" applyBorder="1" applyAlignment="1">
      <alignment horizontal="center" vertical="center"/>
    </xf>
    <xf numFmtId="1" fontId="6" fillId="0" borderId="6" xfId="1" applyNumberFormat="1" applyFont="1" applyFill="1" applyBorder="1" applyAlignment="1">
      <alignment horizontal="center" vertical="center"/>
    </xf>
    <xf numFmtId="1" fontId="6" fillId="0" borderId="11" xfId="1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1" fontId="6" fillId="0" borderId="12" xfId="1" applyNumberFormat="1" applyFont="1" applyFill="1" applyBorder="1" applyAlignment="1">
      <alignment horizontal="center" vertical="center"/>
    </xf>
    <xf numFmtId="0" fontId="0" fillId="0" borderId="0" xfId="0" applyFont="1"/>
    <xf numFmtId="1" fontId="6" fillId="0" borderId="2" xfId="1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wrapText="1"/>
    </xf>
    <xf numFmtId="0" fontId="6" fillId="0" borderId="11" xfId="1" applyFont="1" applyFill="1" applyBorder="1" applyAlignment="1">
      <alignment horizontal="center" vertical="center"/>
    </xf>
    <xf numFmtId="0" fontId="15" fillId="0" borderId="0" xfId="0" applyFont="1" applyFill="1"/>
    <xf numFmtId="164" fontId="5" fillId="0" borderId="3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13" fillId="0" borderId="13" xfId="1" applyNumberFormat="1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vertical="top" wrapText="1"/>
    </xf>
    <xf numFmtId="164" fontId="0" fillId="0" borderId="17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0" xfId="0" applyNumberFormat="1" applyFill="1"/>
    <xf numFmtId="166" fontId="0" fillId="0" borderId="0" xfId="0" applyNumberFormat="1" applyFill="1"/>
    <xf numFmtId="0" fontId="0" fillId="0" borderId="0" xfId="0" applyFill="1" applyAlignment="1">
      <alignment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1" fillId="0" borderId="21" xfId="0" applyNumberFormat="1" applyFont="1" applyFill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 vertical="center"/>
    </xf>
    <xf numFmtId="0" fontId="3" fillId="0" borderId="0" xfId="0" applyFont="1"/>
    <xf numFmtId="166" fontId="3" fillId="0" borderId="0" xfId="0" applyNumberFormat="1" applyFont="1" applyAlignment="1">
      <alignment horizontal="right"/>
    </xf>
    <xf numFmtId="167" fontId="1" fillId="0" borderId="15" xfId="0" applyNumberFormat="1" applyFont="1" applyFill="1" applyBorder="1" applyAlignment="1">
      <alignment horizontal="center" vertical="center"/>
    </xf>
    <xf numFmtId="167" fontId="1" fillId="0" borderId="19" xfId="0" applyNumberFormat="1" applyFont="1" applyFill="1" applyBorder="1" applyAlignment="1">
      <alignment horizontal="center" vertical="center"/>
    </xf>
    <xf numFmtId="167" fontId="1" fillId="0" borderId="21" xfId="0" applyNumberFormat="1" applyFont="1" applyFill="1" applyBorder="1" applyAlignment="1">
      <alignment horizontal="center" vertical="center"/>
    </xf>
    <xf numFmtId="164" fontId="16" fillId="0" borderId="4" xfId="0" applyNumberFormat="1" applyFont="1" applyFill="1" applyBorder="1" applyAlignment="1">
      <alignment horizontal="center" vertical="center"/>
    </xf>
    <xf numFmtId="164" fontId="16" fillId="0" borderId="18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167" fontId="16" fillId="0" borderId="1" xfId="0" applyNumberFormat="1" applyFont="1" applyFill="1" applyBorder="1" applyAlignment="1">
      <alignment horizontal="center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colors>
    <mruColors>
      <color rgb="FFFFD243"/>
      <color rgb="FFFFFFCC"/>
      <color rgb="FFCCFFCC"/>
      <color rgb="FFC6E6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.bin"/><Relationship Id="rId3" Type="http://schemas.openxmlformats.org/officeDocument/2006/relationships/printerSettings" Target="../printerSettings/printerSettings7.bin"/><Relationship Id="rId7" Type="http://schemas.openxmlformats.org/officeDocument/2006/relationships/printerSettings" Target="../printerSettings/printerSettings11.bin"/><Relationship Id="rId12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10.bin"/><Relationship Id="rId11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9.bin"/><Relationship Id="rId10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8.bin"/><Relationship Id="rId9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K98"/>
  <sheetViews>
    <sheetView tabSelected="1" zoomScaleNormal="100" workbookViewId="0">
      <pane xSplit="4" ySplit="4" topLeftCell="E25" activePane="bottomRight" state="frozen"/>
      <selection activeCell="C1" sqref="C1"/>
      <selection pane="topRight" activeCell="G1" sqref="G1"/>
      <selection pane="bottomLeft" activeCell="C3" sqref="C3"/>
      <selection pane="bottomRight" activeCell="E75" sqref="E75"/>
    </sheetView>
  </sheetViews>
  <sheetFormatPr defaultRowHeight="15" x14ac:dyDescent="0.25"/>
  <cols>
    <col min="1" max="1" width="5.5703125" style="17" customWidth="1"/>
    <col min="2" max="2" width="6.28515625" style="17" customWidth="1"/>
    <col min="3" max="3" width="3.28515625" style="24" hidden="1" customWidth="1"/>
    <col min="4" max="4" width="41.42578125" customWidth="1"/>
    <col min="5" max="5" width="14.28515625" customWidth="1"/>
    <col min="6" max="6" width="11.28515625" customWidth="1"/>
    <col min="7" max="7" width="13" customWidth="1"/>
    <col min="8" max="8" width="11.140625" customWidth="1"/>
    <col min="9" max="9" width="11.7109375" customWidth="1"/>
    <col min="10" max="10" width="15.140625" style="1" customWidth="1"/>
    <col min="11" max="11" width="11.140625" customWidth="1"/>
  </cols>
  <sheetData>
    <row r="1" spans="1:11" ht="21.75" customHeight="1" x14ac:dyDescent="0.3">
      <c r="A1" s="42" t="s">
        <v>87</v>
      </c>
    </row>
    <row r="2" spans="1:11" ht="15.75" x14ac:dyDescent="0.25">
      <c r="A2" s="7" t="s">
        <v>67</v>
      </c>
      <c r="C2" s="26"/>
      <c r="D2" s="2"/>
      <c r="E2" s="11"/>
      <c r="F2" s="1"/>
      <c r="G2" s="1"/>
      <c r="H2" s="1"/>
      <c r="I2" s="1"/>
      <c r="K2" s="67" t="s">
        <v>85</v>
      </c>
    </row>
    <row r="3" spans="1:11" ht="15.75" thickBot="1" x14ac:dyDescent="0.3">
      <c r="A3" s="66" t="s">
        <v>90</v>
      </c>
      <c r="E3" s="11" t="s">
        <v>89</v>
      </c>
      <c r="K3" s="12" t="s">
        <v>44</v>
      </c>
    </row>
    <row r="4" spans="1:11" ht="42.75" customHeight="1" thickBot="1" x14ac:dyDescent="0.3">
      <c r="A4" s="13" t="s">
        <v>0</v>
      </c>
      <c r="B4" s="18" t="s">
        <v>1</v>
      </c>
      <c r="C4" s="27" t="s">
        <v>2</v>
      </c>
      <c r="D4" s="31" t="s">
        <v>52</v>
      </c>
      <c r="E4" s="45" t="s">
        <v>51</v>
      </c>
      <c r="F4" s="46" t="s">
        <v>54</v>
      </c>
      <c r="G4" s="47" t="s">
        <v>45</v>
      </c>
      <c r="H4" s="47" t="s">
        <v>46</v>
      </c>
      <c r="I4" s="48" t="s">
        <v>48</v>
      </c>
      <c r="J4" s="44" t="s">
        <v>47</v>
      </c>
      <c r="K4" s="44" t="s">
        <v>88</v>
      </c>
    </row>
    <row r="5" spans="1:11" ht="25.5" hidden="1" x14ac:dyDescent="0.25">
      <c r="A5" s="14">
        <v>301</v>
      </c>
      <c r="B5" s="16">
        <v>3121</v>
      </c>
      <c r="C5" s="27">
        <v>1</v>
      </c>
      <c r="D5" s="32" t="s">
        <v>3</v>
      </c>
      <c r="E5" s="51">
        <v>31836.367999999999</v>
      </c>
      <c r="F5" s="52">
        <v>240</v>
      </c>
      <c r="G5" s="52">
        <v>10841.812</v>
      </c>
      <c r="H5" s="52">
        <v>636.72799999999995</v>
      </c>
      <c r="I5" s="53">
        <v>479.7</v>
      </c>
      <c r="J5" s="57">
        <v>44034.608</v>
      </c>
      <c r="K5" s="68">
        <v>52.513300000000001</v>
      </c>
    </row>
    <row r="6" spans="1:11" ht="25.5" hidden="1" x14ac:dyDescent="0.25">
      <c r="A6" s="14">
        <v>302</v>
      </c>
      <c r="B6" s="14">
        <v>3121</v>
      </c>
      <c r="C6" s="27">
        <v>1</v>
      </c>
      <c r="D6" s="33" t="s">
        <v>4</v>
      </c>
      <c r="E6" s="51">
        <v>41185.362000000001</v>
      </c>
      <c r="F6" s="52">
        <v>154.30000000000001</v>
      </c>
      <c r="G6" s="52">
        <v>13972.806</v>
      </c>
      <c r="H6" s="52">
        <v>823.70699999999999</v>
      </c>
      <c r="I6" s="53">
        <v>513.77300000000002</v>
      </c>
      <c r="J6" s="57">
        <v>56649.948000000011</v>
      </c>
      <c r="K6" s="68">
        <v>73.583600000000004</v>
      </c>
    </row>
    <row r="7" spans="1:11" ht="28.5" hidden="1" customHeight="1" x14ac:dyDescent="0.25">
      <c r="A7" s="14">
        <v>303</v>
      </c>
      <c r="B7" s="14">
        <v>3121</v>
      </c>
      <c r="C7" s="27">
        <v>1</v>
      </c>
      <c r="D7" s="33" t="s">
        <v>64</v>
      </c>
      <c r="E7" s="51">
        <v>24118.774000000001</v>
      </c>
      <c r="F7" s="52">
        <v>466.7</v>
      </c>
      <c r="G7" s="52">
        <v>8309.89</v>
      </c>
      <c r="H7" s="52">
        <v>482.37599999999998</v>
      </c>
      <c r="I7" s="53">
        <v>346.93599999999998</v>
      </c>
      <c r="J7" s="57">
        <v>33724.675999999999</v>
      </c>
      <c r="K7" s="68">
        <v>43.9405</v>
      </c>
    </row>
    <row r="8" spans="1:11" ht="38.25" hidden="1" x14ac:dyDescent="0.25">
      <c r="A8" s="14">
        <v>312</v>
      </c>
      <c r="B8" s="14">
        <v>3122</v>
      </c>
      <c r="C8" s="27">
        <v>1</v>
      </c>
      <c r="D8" s="33" t="s">
        <v>56</v>
      </c>
      <c r="E8" s="51">
        <v>35073.053999999996</v>
      </c>
      <c r="F8" s="52">
        <v>164.3</v>
      </c>
      <c r="G8" s="52">
        <v>11910.226000000001</v>
      </c>
      <c r="H8" s="52">
        <v>701.46100000000001</v>
      </c>
      <c r="I8" s="53">
        <v>468.8</v>
      </c>
      <c r="J8" s="57">
        <v>48317.841000000008</v>
      </c>
      <c r="K8" s="68">
        <v>60.593200000000003</v>
      </c>
    </row>
    <row r="9" spans="1:11" ht="25.5" hidden="1" x14ac:dyDescent="0.25">
      <c r="A9" s="14">
        <v>307</v>
      </c>
      <c r="B9" s="14">
        <v>3122</v>
      </c>
      <c r="C9" s="27">
        <v>1</v>
      </c>
      <c r="D9" s="33" t="s">
        <v>5</v>
      </c>
      <c r="E9" s="51">
        <v>24839.897000000001</v>
      </c>
      <c r="F9" s="52">
        <v>460</v>
      </c>
      <c r="G9" s="52">
        <v>8551.366</v>
      </c>
      <c r="H9" s="52">
        <v>496.79899999999998</v>
      </c>
      <c r="I9" s="53">
        <v>1840.02</v>
      </c>
      <c r="J9" s="57">
        <v>36188.081999999995</v>
      </c>
      <c r="K9" s="68">
        <v>44.940399999999997</v>
      </c>
    </row>
    <row r="10" spans="1:11" ht="38.25" hidden="1" x14ac:dyDescent="0.25">
      <c r="A10" s="14">
        <v>308</v>
      </c>
      <c r="B10" s="19">
        <v>3127</v>
      </c>
      <c r="C10" s="27">
        <v>1</v>
      </c>
      <c r="D10" s="33" t="s">
        <v>50</v>
      </c>
      <c r="E10" s="51">
        <v>76720.593999999997</v>
      </c>
      <c r="F10" s="52">
        <v>850.5</v>
      </c>
      <c r="G10" s="52">
        <v>26219.03</v>
      </c>
      <c r="H10" s="52">
        <v>1534.413</v>
      </c>
      <c r="I10" s="53">
        <v>1246.51</v>
      </c>
      <c r="J10" s="57">
        <v>106571.04699999999</v>
      </c>
      <c r="K10" s="68">
        <v>153.80109999999999</v>
      </c>
    </row>
    <row r="11" spans="1:11" ht="25.5" hidden="1" x14ac:dyDescent="0.25">
      <c r="A11" s="14">
        <v>309</v>
      </c>
      <c r="B11" s="19">
        <v>3127</v>
      </c>
      <c r="C11" s="27">
        <v>1</v>
      </c>
      <c r="D11" s="33" t="s">
        <v>6</v>
      </c>
      <c r="E11" s="51">
        <v>50829.006000000001</v>
      </c>
      <c r="F11" s="52">
        <v>200</v>
      </c>
      <c r="G11" s="52">
        <v>17247.805</v>
      </c>
      <c r="H11" s="52">
        <v>1016.58</v>
      </c>
      <c r="I11" s="53">
        <v>2079.5819999999999</v>
      </c>
      <c r="J11" s="57">
        <v>71372.972999999998</v>
      </c>
      <c r="K11" s="68">
        <v>105.43979999999999</v>
      </c>
    </row>
    <row r="12" spans="1:11" ht="38.25" hidden="1" x14ac:dyDescent="0.25">
      <c r="A12" s="14">
        <v>317</v>
      </c>
      <c r="B12" s="19">
        <v>3127</v>
      </c>
      <c r="C12" s="27">
        <v>1</v>
      </c>
      <c r="D12" s="33" t="s">
        <v>7</v>
      </c>
      <c r="E12" s="51">
        <v>32030.366999999998</v>
      </c>
      <c r="F12" s="52">
        <v>905.1</v>
      </c>
      <c r="G12" s="52">
        <v>11132.188</v>
      </c>
      <c r="H12" s="52">
        <v>640.60799999999995</v>
      </c>
      <c r="I12" s="53">
        <v>296.5</v>
      </c>
      <c r="J12" s="57">
        <v>45004.762999999999</v>
      </c>
      <c r="K12" s="68">
        <v>64.4345</v>
      </c>
    </row>
    <row r="13" spans="1:11" ht="25.5" hidden="1" x14ac:dyDescent="0.25">
      <c r="A13" s="14">
        <v>305</v>
      </c>
      <c r="B13" s="19">
        <v>3122</v>
      </c>
      <c r="C13" s="27">
        <v>1</v>
      </c>
      <c r="D13" s="33" t="s">
        <v>68</v>
      </c>
      <c r="E13" s="51">
        <v>31189.316000000003</v>
      </c>
      <c r="F13" s="52">
        <v>303.10000000000002</v>
      </c>
      <c r="G13" s="52">
        <v>10644.436</v>
      </c>
      <c r="H13" s="52">
        <v>623.78599999999994</v>
      </c>
      <c r="I13" s="53">
        <v>616.4</v>
      </c>
      <c r="J13" s="57">
        <v>43377.038</v>
      </c>
      <c r="K13" s="68">
        <v>55.936599999999999</v>
      </c>
    </row>
    <row r="14" spans="1:11" ht="38.25" hidden="1" x14ac:dyDescent="0.25">
      <c r="A14" s="14">
        <v>314</v>
      </c>
      <c r="B14" s="19">
        <v>3122</v>
      </c>
      <c r="C14" s="27">
        <v>1</v>
      </c>
      <c r="D14" s="33" t="s">
        <v>8</v>
      </c>
      <c r="E14" s="51">
        <v>65961.104000000007</v>
      </c>
      <c r="F14" s="52">
        <v>2968.5</v>
      </c>
      <c r="G14" s="52">
        <v>23298.205999999998</v>
      </c>
      <c r="H14" s="52">
        <v>1319.221</v>
      </c>
      <c r="I14" s="53">
        <v>780.71100000000001</v>
      </c>
      <c r="J14" s="57">
        <v>94327.741999999998</v>
      </c>
      <c r="K14" s="68">
        <v>124.17270000000001</v>
      </c>
    </row>
    <row r="15" spans="1:11" ht="25.5" hidden="1" x14ac:dyDescent="0.25">
      <c r="A15" s="14">
        <v>445</v>
      </c>
      <c r="B15" s="19">
        <v>3127</v>
      </c>
      <c r="C15" s="27">
        <v>1</v>
      </c>
      <c r="D15" s="33" t="s">
        <v>9</v>
      </c>
      <c r="E15" s="51">
        <v>41009.710999999996</v>
      </c>
      <c r="F15" s="52">
        <v>658</v>
      </c>
      <c r="G15" s="52">
        <v>14083.687</v>
      </c>
      <c r="H15" s="52">
        <v>820.19299999999998</v>
      </c>
      <c r="I15" s="53">
        <v>912.31600000000003</v>
      </c>
      <c r="J15" s="57">
        <v>57483.906999999992</v>
      </c>
      <c r="K15" s="68">
        <v>88.750699999999995</v>
      </c>
    </row>
    <row r="16" spans="1:11" ht="25.5" hidden="1" x14ac:dyDescent="0.25">
      <c r="A16" s="14">
        <v>318</v>
      </c>
      <c r="B16" s="19">
        <v>3127</v>
      </c>
      <c r="C16" s="27">
        <v>1</v>
      </c>
      <c r="D16" s="33" t="s">
        <v>10</v>
      </c>
      <c r="E16" s="51">
        <v>61601.063000000002</v>
      </c>
      <c r="F16" s="52">
        <v>177.5</v>
      </c>
      <c r="G16" s="52">
        <v>20881.153999999999</v>
      </c>
      <c r="H16" s="52">
        <v>1232.021</v>
      </c>
      <c r="I16" s="53">
        <v>708</v>
      </c>
      <c r="J16" s="57">
        <v>84599.737999999998</v>
      </c>
      <c r="K16" s="68">
        <v>118.8137</v>
      </c>
    </row>
    <row r="17" spans="1:11" ht="25.5" hidden="1" x14ac:dyDescent="0.25">
      <c r="A17" s="14">
        <v>319</v>
      </c>
      <c r="B17" s="19">
        <v>3124</v>
      </c>
      <c r="C17" s="27">
        <v>1</v>
      </c>
      <c r="D17" s="33" t="s">
        <v>57</v>
      </c>
      <c r="E17" s="51">
        <v>32249.764999999999</v>
      </c>
      <c r="F17" s="52">
        <v>550</v>
      </c>
      <c r="G17" s="52">
        <v>11086.321</v>
      </c>
      <c r="H17" s="52">
        <v>644.99599999999998</v>
      </c>
      <c r="I17" s="53">
        <v>323</v>
      </c>
      <c r="J17" s="57">
        <v>44854.081999999995</v>
      </c>
      <c r="K17" s="68">
        <v>63.691899999999997</v>
      </c>
    </row>
    <row r="18" spans="1:11" ht="25.5" hidden="1" x14ac:dyDescent="0.25">
      <c r="A18" s="14">
        <v>320</v>
      </c>
      <c r="B18" s="19">
        <v>3114</v>
      </c>
      <c r="C18" s="27">
        <v>1</v>
      </c>
      <c r="D18" s="33" t="s">
        <v>11</v>
      </c>
      <c r="E18" s="51">
        <v>49184.549999999996</v>
      </c>
      <c r="F18" s="52">
        <v>13.8</v>
      </c>
      <c r="G18" s="52">
        <v>16629.04</v>
      </c>
      <c r="H18" s="52">
        <v>983.69200000000001</v>
      </c>
      <c r="I18" s="53">
        <v>465.08300000000003</v>
      </c>
      <c r="J18" s="57">
        <v>67276.164999999994</v>
      </c>
      <c r="K18" s="68">
        <v>102.38420000000001</v>
      </c>
    </row>
    <row r="19" spans="1:11" ht="38.25" hidden="1" customHeight="1" x14ac:dyDescent="0.25">
      <c r="A19" s="14">
        <v>321</v>
      </c>
      <c r="B19" s="19">
        <v>3114</v>
      </c>
      <c r="C19" s="27">
        <v>1</v>
      </c>
      <c r="D19" s="33" t="s">
        <v>58</v>
      </c>
      <c r="E19" s="51">
        <v>101383.145</v>
      </c>
      <c r="F19" s="52">
        <v>388</v>
      </c>
      <c r="G19" s="52">
        <v>34398.648999999998</v>
      </c>
      <c r="H19" s="52">
        <v>2027.6610000000001</v>
      </c>
      <c r="I19" s="53">
        <v>1539.1980000000001</v>
      </c>
      <c r="J19" s="57">
        <v>139736.65299999999</v>
      </c>
      <c r="K19" s="68">
        <v>215.32560000000001</v>
      </c>
    </row>
    <row r="20" spans="1:11" ht="25.5" hidden="1" x14ac:dyDescent="0.25">
      <c r="A20" s="14">
        <v>327</v>
      </c>
      <c r="B20" s="19">
        <v>3114</v>
      </c>
      <c r="C20" s="27">
        <v>1</v>
      </c>
      <c r="D20" s="33" t="s">
        <v>12</v>
      </c>
      <c r="E20" s="51">
        <v>5203.8999999999996</v>
      </c>
      <c r="F20" s="52">
        <v>127.6</v>
      </c>
      <c r="G20" s="52">
        <v>1802.047</v>
      </c>
      <c r="H20" s="52">
        <v>104.078</v>
      </c>
      <c r="I20" s="53">
        <v>70.664000000000001</v>
      </c>
      <c r="J20" s="57">
        <v>7308.2890000000007</v>
      </c>
      <c r="K20" s="68">
        <v>9.2406000000000006</v>
      </c>
    </row>
    <row r="21" spans="1:11" ht="19.5" hidden="1" customHeight="1" x14ac:dyDescent="0.25">
      <c r="A21" s="14">
        <v>325</v>
      </c>
      <c r="B21" s="19">
        <v>3114</v>
      </c>
      <c r="C21" s="27">
        <v>1</v>
      </c>
      <c r="D21" s="33" t="s">
        <v>13</v>
      </c>
      <c r="E21" s="51">
        <v>9128.7890000000007</v>
      </c>
      <c r="F21" s="52">
        <v>12</v>
      </c>
      <c r="G21" s="52">
        <v>3089.587</v>
      </c>
      <c r="H21" s="52">
        <v>182.57499999999999</v>
      </c>
      <c r="I21" s="53">
        <v>110.708</v>
      </c>
      <c r="J21" s="57">
        <v>12523.659000000001</v>
      </c>
      <c r="K21" s="68">
        <v>18.476700000000001</v>
      </c>
    </row>
    <row r="22" spans="1:11" ht="38.25" hidden="1" x14ac:dyDescent="0.25">
      <c r="A22" s="14">
        <v>455</v>
      </c>
      <c r="B22" s="19">
        <v>3146</v>
      </c>
      <c r="C22" s="27">
        <v>1</v>
      </c>
      <c r="D22" s="33" t="s">
        <v>61</v>
      </c>
      <c r="E22" s="51">
        <v>38016.667999999998</v>
      </c>
      <c r="F22" s="52">
        <v>26</v>
      </c>
      <c r="G22" s="52">
        <v>12858.422</v>
      </c>
      <c r="H22" s="52">
        <v>760.33399999999995</v>
      </c>
      <c r="I22" s="53">
        <v>1030.6100000000001</v>
      </c>
      <c r="J22" s="57">
        <v>52692.034</v>
      </c>
      <c r="K22" s="68">
        <v>71.770700000000005</v>
      </c>
    </row>
    <row r="23" spans="1:11" ht="25.5" hidden="1" x14ac:dyDescent="0.25">
      <c r="A23" s="14">
        <v>322</v>
      </c>
      <c r="B23" s="19">
        <v>3133</v>
      </c>
      <c r="C23" s="27">
        <v>1</v>
      </c>
      <c r="D23" s="33" t="s">
        <v>14</v>
      </c>
      <c r="E23" s="51">
        <v>15271.714</v>
      </c>
      <c r="F23" s="52">
        <v>515.5</v>
      </c>
      <c r="G23" s="52">
        <v>5336.0780000000004</v>
      </c>
      <c r="H23" s="52">
        <v>305.43400000000003</v>
      </c>
      <c r="I23" s="53">
        <v>125.64</v>
      </c>
      <c r="J23" s="57">
        <v>21554.366000000002</v>
      </c>
      <c r="K23" s="68">
        <v>33.006700000000002</v>
      </c>
    </row>
    <row r="24" spans="1:11" ht="25.5" hidden="1" x14ac:dyDescent="0.25">
      <c r="A24" s="14">
        <v>332</v>
      </c>
      <c r="B24" s="19">
        <v>3147</v>
      </c>
      <c r="C24" s="27">
        <v>1</v>
      </c>
      <c r="D24" s="33" t="s">
        <v>15</v>
      </c>
      <c r="E24" s="51">
        <v>24186.675999999999</v>
      </c>
      <c r="F24" s="52">
        <v>185</v>
      </c>
      <c r="G24" s="52">
        <v>8237.6260000000002</v>
      </c>
      <c r="H24" s="52">
        <v>483.73399999999998</v>
      </c>
      <c r="I24" s="53">
        <v>228.53800000000001</v>
      </c>
      <c r="J24" s="57">
        <v>33321.574000000001</v>
      </c>
      <c r="K24" s="68">
        <v>60.3964</v>
      </c>
    </row>
    <row r="25" spans="1:11" ht="21" hidden="1" customHeight="1" thickBot="1" x14ac:dyDescent="0.3">
      <c r="A25" s="15">
        <v>335</v>
      </c>
      <c r="B25" s="20">
        <v>3141</v>
      </c>
      <c r="C25" s="28">
        <v>1</v>
      </c>
      <c r="D25" s="34" t="s">
        <v>16</v>
      </c>
      <c r="E25" s="62">
        <v>7158.8289999999997</v>
      </c>
      <c r="F25" s="63">
        <v>117</v>
      </c>
      <c r="G25" s="63">
        <v>2459.23</v>
      </c>
      <c r="H25" s="63">
        <v>143.17699999999999</v>
      </c>
      <c r="I25" s="64">
        <v>128.714</v>
      </c>
      <c r="J25" s="65">
        <v>10006.949999999999</v>
      </c>
      <c r="K25" s="69">
        <v>25.928999999999998</v>
      </c>
    </row>
    <row r="26" spans="1:11" ht="18.75" hidden="1" customHeight="1" x14ac:dyDescent="0.25">
      <c r="A26" s="16">
        <v>390</v>
      </c>
      <c r="B26" s="16">
        <v>3121</v>
      </c>
      <c r="C26" s="29">
        <v>2</v>
      </c>
      <c r="D26" s="32" t="s">
        <v>17</v>
      </c>
      <c r="E26" s="58">
        <v>24062.019</v>
      </c>
      <c r="F26" s="59">
        <v>110</v>
      </c>
      <c r="G26" s="59">
        <v>8170.143</v>
      </c>
      <c r="H26" s="59">
        <v>481.24099999999999</v>
      </c>
      <c r="I26" s="60">
        <v>468.6</v>
      </c>
      <c r="J26" s="61">
        <v>33292.002999999997</v>
      </c>
      <c r="K26" s="70">
        <v>41.616700000000002</v>
      </c>
    </row>
    <row r="27" spans="1:11" ht="35.450000000000003" hidden="1" customHeight="1" x14ac:dyDescent="0.25">
      <c r="A27" s="14">
        <v>456</v>
      </c>
      <c r="B27" s="19">
        <v>3127</v>
      </c>
      <c r="C27" s="30">
        <v>2</v>
      </c>
      <c r="D27" s="49" t="s">
        <v>78</v>
      </c>
      <c r="E27" s="51">
        <v>43526.633999999998</v>
      </c>
      <c r="F27" s="52">
        <v>818</v>
      </c>
      <c r="G27" s="52">
        <v>14988.486999999999</v>
      </c>
      <c r="H27" s="52">
        <v>870.53099999999995</v>
      </c>
      <c r="I27" s="53">
        <v>1480.4559999999999</v>
      </c>
      <c r="J27" s="57">
        <v>61684.108</v>
      </c>
      <c r="K27" s="68">
        <v>84.694599999999994</v>
      </c>
    </row>
    <row r="28" spans="1:11" ht="25.5" hidden="1" customHeight="1" x14ac:dyDescent="0.25">
      <c r="A28" s="14">
        <v>392</v>
      </c>
      <c r="B28" s="19">
        <v>3127</v>
      </c>
      <c r="C28" s="27">
        <v>2</v>
      </c>
      <c r="D28" s="36" t="s">
        <v>18</v>
      </c>
      <c r="E28" s="51">
        <v>31756.886999999999</v>
      </c>
      <c r="F28" s="52">
        <v>270.2</v>
      </c>
      <c r="G28" s="52">
        <v>10825.156000000001</v>
      </c>
      <c r="H28" s="52">
        <v>635.13800000000003</v>
      </c>
      <c r="I28" s="53">
        <v>417.80399999999997</v>
      </c>
      <c r="J28" s="57">
        <v>43905.184999999998</v>
      </c>
      <c r="K28" s="68">
        <v>64.003900000000002</v>
      </c>
    </row>
    <row r="29" spans="1:11" ht="25.5" hidden="1" x14ac:dyDescent="0.25">
      <c r="A29" s="14">
        <v>393</v>
      </c>
      <c r="B29" s="19">
        <v>3122</v>
      </c>
      <c r="C29" s="27">
        <v>2</v>
      </c>
      <c r="D29" s="32" t="s">
        <v>19</v>
      </c>
      <c r="E29" s="51">
        <v>20583.121999999999</v>
      </c>
      <c r="F29" s="52">
        <v>102</v>
      </c>
      <c r="G29" s="52">
        <v>6991.5709999999999</v>
      </c>
      <c r="H29" s="52">
        <v>411.66199999999998</v>
      </c>
      <c r="I29" s="53">
        <v>239.2</v>
      </c>
      <c r="J29" s="57">
        <v>28327.555</v>
      </c>
      <c r="K29" s="68">
        <v>37.062800000000003</v>
      </c>
    </row>
    <row r="30" spans="1:11" ht="25.5" hidden="1" x14ac:dyDescent="0.25">
      <c r="A30" s="14">
        <v>395</v>
      </c>
      <c r="B30" s="19">
        <v>3122</v>
      </c>
      <c r="C30" s="27">
        <v>2</v>
      </c>
      <c r="D30" s="36" t="s">
        <v>79</v>
      </c>
      <c r="E30" s="51">
        <v>18543.111000000001</v>
      </c>
      <c r="F30" s="52">
        <v>372.1</v>
      </c>
      <c r="G30" s="52">
        <v>6393.3419999999996</v>
      </c>
      <c r="H30" s="52">
        <v>370.863</v>
      </c>
      <c r="I30" s="53">
        <v>153.13900000000001</v>
      </c>
      <c r="J30" s="57">
        <v>25832.555</v>
      </c>
      <c r="K30" s="68">
        <v>40.547899999999998</v>
      </c>
    </row>
    <row r="31" spans="1:11" ht="25.5" hidden="1" x14ac:dyDescent="0.25">
      <c r="A31" s="14">
        <v>397</v>
      </c>
      <c r="B31" s="19">
        <v>3127</v>
      </c>
      <c r="C31" s="27">
        <v>2</v>
      </c>
      <c r="D31" s="36" t="s">
        <v>20</v>
      </c>
      <c r="E31" s="51">
        <v>14841.109</v>
      </c>
      <c r="F31" s="52">
        <v>196.6</v>
      </c>
      <c r="G31" s="52">
        <v>5082.7460000000001</v>
      </c>
      <c r="H31" s="52">
        <v>296.82299999999998</v>
      </c>
      <c r="I31" s="53">
        <v>379.70699999999999</v>
      </c>
      <c r="J31" s="57">
        <v>20796.985000000001</v>
      </c>
      <c r="K31" s="68">
        <v>32.395699999999998</v>
      </c>
    </row>
    <row r="32" spans="1:11" ht="25.5" hidden="1" customHeight="1" x14ac:dyDescent="0.25">
      <c r="A32" s="14">
        <v>457</v>
      </c>
      <c r="B32" s="19">
        <v>3127</v>
      </c>
      <c r="C32" s="27">
        <v>2</v>
      </c>
      <c r="D32" s="49" t="s">
        <v>65</v>
      </c>
      <c r="E32" s="51">
        <v>23674.274000000001</v>
      </c>
      <c r="F32" s="52">
        <v>73.8</v>
      </c>
      <c r="G32" s="52">
        <v>8026.848</v>
      </c>
      <c r="H32" s="52">
        <v>473.48599999999999</v>
      </c>
      <c r="I32" s="53">
        <v>805.01599999999996</v>
      </c>
      <c r="J32" s="57">
        <v>33053.423999999999</v>
      </c>
      <c r="K32" s="68">
        <v>49.970799999999997</v>
      </c>
    </row>
    <row r="33" spans="1:11" ht="25.5" hidden="1" x14ac:dyDescent="0.25">
      <c r="A33" s="14">
        <v>400</v>
      </c>
      <c r="B33" s="19">
        <v>3127</v>
      </c>
      <c r="C33" s="27">
        <v>2</v>
      </c>
      <c r="D33" s="36" t="s">
        <v>21</v>
      </c>
      <c r="E33" s="51">
        <v>26108.478999999999</v>
      </c>
      <c r="F33" s="52">
        <v>488.72</v>
      </c>
      <c r="G33" s="52">
        <v>8989.8529999999992</v>
      </c>
      <c r="H33" s="52">
        <v>522.17100000000005</v>
      </c>
      <c r="I33" s="53">
        <v>685.1</v>
      </c>
      <c r="J33" s="57">
        <v>36794.322999999997</v>
      </c>
      <c r="K33" s="68">
        <v>51.729900000000001</v>
      </c>
    </row>
    <row r="34" spans="1:11" ht="27.75" hidden="1" customHeight="1" x14ac:dyDescent="0.25">
      <c r="A34" s="14">
        <v>394</v>
      </c>
      <c r="B34" s="19">
        <v>3127</v>
      </c>
      <c r="C34" s="27">
        <v>2</v>
      </c>
      <c r="D34" s="36" t="s">
        <v>22</v>
      </c>
      <c r="E34" s="51">
        <v>34123.928999999996</v>
      </c>
      <c r="F34" s="52">
        <v>1310</v>
      </c>
      <c r="G34" s="52">
        <v>11976.669</v>
      </c>
      <c r="H34" s="52">
        <v>682.47900000000004</v>
      </c>
      <c r="I34" s="53">
        <v>779.70299999999997</v>
      </c>
      <c r="J34" s="57">
        <v>48872.78</v>
      </c>
      <c r="K34" s="68">
        <v>70.512200000000007</v>
      </c>
    </row>
    <row r="35" spans="1:11" ht="20.25" hidden="1" customHeight="1" x14ac:dyDescent="0.25">
      <c r="A35" s="14">
        <v>401</v>
      </c>
      <c r="B35" s="14">
        <v>3124</v>
      </c>
      <c r="C35" s="27">
        <v>2</v>
      </c>
      <c r="D35" s="36" t="s">
        <v>69</v>
      </c>
      <c r="E35" s="51">
        <v>20224.140000000003</v>
      </c>
      <c r="F35" s="52">
        <v>50</v>
      </c>
      <c r="G35" s="52">
        <v>6852.6589999999997</v>
      </c>
      <c r="H35" s="52">
        <v>404.48200000000003</v>
      </c>
      <c r="I35" s="53">
        <v>289.98700000000002</v>
      </c>
      <c r="J35" s="57">
        <v>27821.268000000004</v>
      </c>
      <c r="K35" s="68">
        <v>43.610500000000002</v>
      </c>
    </row>
    <row r="36" spans="1:11" ht="20.25" customHeight="1" thickBot="1" x14ac:dyDescent="0.3">
      <c r="A36" s="15">
        <v>452</v>
      </c>
      <c r="B36" s="15">
        <v>3114</v>
      </c>
      <c r="C36" s="28">
        <v>2</v>
      </c>
      <c r="D36" s="37" t="s">
        <v>70</v>
      </c>
      <c r="E36" s="62">
        <v>15825.555</v>
      </c>
      <c r="F36" s="63">
        <v>100</v>
      </c>
      <c r="G36" s="63">
        <v>5382.8379999999997</v>
      </c>
      <c r="H36" s="63">
        <v>316.51299999999998</v>
      </c>
      <c r="I36" s="64">
        <v>176.589</v>
      </c>
      <c r="J36" s="65">
        <v>21801.494999999999</v>
      </c>
      <c r="K36" s="69">
        <v>34.465200000000003</v>
      </c>
    </row>
    <row r="37" spans="1:11" hidden="1" x14ac:dyDescent="0.25">
      <c r="A37" s="16">
        <v>338</v>
      </c>
      <c r="B37" s="16">
        <v>3121</v>
      </c>
      <c r="C37" s="29">
        <v>3</v>
      </c>
      <c r="D37" s="38" t="s">
        <v>23</v>
      </c>
      <c r="E37" s="58">
        <v>19696.400000000001</v>
      </c>
      <c r="F37" s="59">
        <v>230</v>
      </c>
      <c r="G37" s="59">
        <v>6735.1229999999996</v>
      </c>
      <c r="H37" s="59">
        <v>393.928</v>
      </c>
      <c r="I37" s="60">
        <v>278</v>
      </c>
      <c r="J37" s="61">
        <v>27333.451000000001</v>
      </c>
      <c r="K37" s="70">
        <v>33.779800000000002</v>
      </c>
    </row>
    <row r="38" spans="1:11" ht="25.5" hidden="1" customHeight="1" x14ac:dyDescent="0.25">
      <c r="A38" s="14">
        <v>339</v>
      </c>
      <c r="B38" s="14">
        <v>3121</v>
      </c>
      <c r="C38" s="27">
        <v>3</v>
      </c>
      <c r="D38" s="36" t="s">
        <v>55</v>
      </c>
      <c r="E38" s="51">
        <v>20879.941000000003</v>
      </c>
      <c r="F38" s="52">
        <v>36</v>
      </c>
      <c r="G38" s="52">
        <v>7069.5879999999997</v>
      </c>
      <c r="H38" s="52">
        <v>417.59800000000001</v>
      </c>
      <c r="I38" s="53">
        <v>291.60000000000002</v>
      </c>
      <c r="J38" s="57">
        <v>28694.727000000003</v>
      </c>
      <c r="K38" s="68">
        <v>35.5319</v>
      </c>
    </row>
    <row r="39" spans="1:11" ht="29.25" hidden="1" customHeight="1" x14ac:dyDescent="0.25">
      <c r="A39" s="14">
        <v>340</v>
      </c>
      <c r="B39" s="14">
        <v>3121</v>
      </c>
      <c r="C39" s="27">
        <v>3</v>
      </c>
      <c r="D39" s="36" t="s">
        <v>24</v>
      </c>
      <c r="E39" s="51">
        <v>39202.032999999996</v>
      </c>
      <c r="F39" s="52">
        <v>116</v>
      </c>
      <c r="G39" s="52">
        <v>13289.495000000001</v>
      </c>
      <c r="H39" s="52">
        <v>784.04</v>
      </c>
      <c r="I39" s="53">
        <v>596.4</v>
      </c>
      <c r="J39" s="57">
        <v>53987.968000000001</v>
      </c>
      <c r="K39" s="68">
        <v>64.217500000000001</v>
      </c>
    </row>
    <row r="40" spans="1:11" ht="27.75" hidden="1" customHeight="1" x14ac:dyDescent="0.25">
      <c r="A40" s="14">
        <v>447</v>
      </c>
      <c r="B40" s="19">
        <v>3127</v>
      </c>
      <c r="C40" s="27">
        <v>3</v>
      </c>
      <c r="D40" s="36" t="s">
        <v>25</v>
      </c>
      <c r="E40" s="51">
        <v>25750.573</v>
      </c>
      <c r="F40" s="52">
        <v>290</v>
      </c>
      <c r="G40" s="52">
        <v>8801.7139999999999</v>
      </c>
      <c r="H40" s="52">
        <v>515.01099999999997</v>
      </c>
      <c r="I40" s="53">
        <v>654.81000000000029</v>
      </c>
      <c r="J40" s="57">
        <v>36012.107999999993</v>
      </c>
      <c r="K40" s="68">
        <v>49.846799999999995</v>
      </c>
    </row>
    <row r="41" spans="1:11" ht="25.5" hidden="1" x14ac:dyDescent="0.25">
      <c r="A41" s="14">
        <v>458</v>
      </c>
      <c r="B41" s="19">
        <v>3127</v>
      </c>
      <c r="C41" s="27">
        <v>3</v>
      </c>
      <c r="D41" s="49" t="s">
        <v>71</v>
      </c>
      <c r="E41" s="51">
        <v>52867.884999999995</v>
      </c>
      <c r="F41" s="52">
        <v>270</v>
      </c>
      <c r="G41" s="52">
        <v>17960.606</v>
      </c>
      <c r="H41" s="52">
        <v>1057.357</v>
      </c>
      <c r="I41" s="53">
        <v>1193.183</v>
      </c>
      <c r="J41" s="57">
        <v>73349.031000000003</v>
      </c>
      <c r="K41" s="68">
        <v>109.97499999999999</v>
      </c>
    </row>
    <row r="42" spans="1:11" ht="38.25" hidden="1" x14ac:dyDescent="0.25">
      <c r="A42" s="14">
        <v>459</v>
      </c>
      <c r="B42" s="25">
        <v>3127</v>
      </c>
      <c r="C42" s="27">
        <v>3</v>
      </c>
      <c r="D42" s="50" t="s">
        <v>80</v>
      </c>
      <c r="E42" s="51">
        <v>32618.934999999998</v>
      </c>
      <c r="F42" s="52">
        <v>595.20000000000005</v>
      </c>
      <c r="G42" s="52">
        <v>11226.378000000001</v>
      </c>
      <c r="H42" s="52">
        <v>652.37900000000002</v>
      </c>
      <c r="I42" s="53">
        <v>361.20200000000006</v>
      </c>
      <c r="J42" s="57">
        <v>45454.09399999999</v>
      </c>
      <c r="K42" s="68">
        <v>64.10860000000001</v>
      </c>
    </row>
    <row r="43" spans="1:11" ht="35.450000000000003" hidden="1" customHeight="1" x14ac:dyDescent="0.25">
      <c r="A43" s="14">
        <v>345</v>
      </c>
      <c r="B43" s="22">
        <v>3124</v>
      </c>
      <c r="C43" s="27">
        <v>3</v>
      </c>
      <c r="D43" s="36" t="s">
        <v>72</v>
      </c>
      <c r="E43" s="51">
        <v>63927.437000000013</v>
      </c>
      <c r="F43" s="52">
        <v>1272.335</v>
      </c>
      <c r="G43" s="52">
        <v>22037.524000000001</v>
      </c>
      <c r="H43" s="52">
        <v>1278.55</v>
      </c>
      <c r="I43" s="53">
        <v>952.09499999999991</v>
      </c>
      <c r="J43" s="57">
        <v>89467.941000000021</v>
      </c>
      <c r="K43" s="68">
        <v>134.20179999999999</v>
      </c>
    </row>
    <row r="44" spans="1:11" ht="25.5" hidden="1" x14ac:dyDescent="0.25">
      <c r="A44" s="14">
        <v>363</v>
      </c>
      <c r="B44" s="21">
        <v>3114</v>
      </c>
      <c r="C44" s="27">
        <v>3</v>
      </c>
      <c r="D44" s="36" t="s">
        <v>62</v>
      </c>
      <c r="E44" s="51">
        <v>19775.952999999998</v>
      </c>
      <c r="F44" s="52">
        <v>200</v>
      </c>
      <c r="G44" s="52">
        <v>6751.87</v>
      </c>
      <c r="H44" s="52">
        <v>395.51799999999997</v>
      </c>
      <c r="I44" s="53">
        <v>267.40499999999997</v>
      </c>
      <c r="J44" s="57">
        <v>27390.745999999996</v>
      </c>
      <c r="K44" s="68">
        <v>37.972200000000001</v>
      </c>
    </row>
    <row r="45" spans="1:11" ht="25.5" hidden="1" x14ac:dyDescent="0.25">
      <c r="A45" s="14">
        <v>346</v>
      </c>
      <c r="B45" s="21">
        <v>3114</v>
      </c>
      <c r="C45" s="27">
        <v>3</v>
      </c>
      <c r="D45" s="36" t="s">
        <v>60</v>
      </c>
      <c r="E45" s="51">
        <v>20812.733999999997</v>
      </c>
      <c r="F45" s="52">
        <v>100</v>
      </c>
      <c r="G45" s="52">
        <v>7068.5039999999999</v>
      </c>
      <c r="H45" s="52">
        <v>416.255</v>
      </c>
      <c r="I45" s="53">
        <v>157.953</v>
      </c>
      <c r="J45" s="57">
        <v>28555.446</v>
      </c>
      <c r="K45" s="68">
        <v>43.468200000000003</v>
      </c>
    </row>
    <row r="46" spans="1:11" ht="25.5" hidden="1" x14ac:dyDescent="0.25">
      <c r="A46" s="14">
        <v>349</v>
      </c>
      <c r="B46" s="19">
        <v>3133</v>
      </c>
      <c r="C46" s="27">
        <v>3</v>
      </c>
      <c r="D46" s="36" t="s">
        <v>26</v>
      </c>
      <c r="E46" s="51">
        <v>23475.734</v>
      </c>
      <c r="F46" s="52">
        <v>220</v>
      </c>
      <c r="G46" s="52">
        <v>8009.1589999999997</v>
      </c>
      <c r="H46" s="52">
        <v>469.51600000000002</v>
      </c>
      <c r="I46" s="53">
        <v>200.571</v>
      </c>
      <c r="J46" s="57">
        <v>32374.98</v>
      </c>
      <c r="K46" s="68">
        <v>52.715200000000003</v>
      </c>
    </row>
    <row r="47" spans="1:11" ht="27" hidden="1" customHeight="1" thickBot="1" x14ac:dyDescent="0.3">
      <c r="A47" s="15">
        <v>358</v>
      </c>
      <c r="B47" s="41">
        <v>3114</v>
      </c>
      <c r="C47" s="28">
        <v>3</v>
      </c>
      <c r="D47" s="37" t="s">
        <v>73</v>
      </c>
      <c r="E47" s="62">
        <v>9834.634</v>
      </c>
      <c r="F47" s="63">
        <v>152.5</v>
      </c>
      <c r="G47" s="63">
        <v>3375.652</v>
      </c>
      <c r="H47" s="63">
        <v>196.691</v>
      </c>
      <c r="I47" s="64">
        <v>154.82499999999996</v>
      </c>
      <c r="J47" s="65">
        <v>13714.302000000001</v>
      </c>
      <c r="K47" s="69">
        <v>20.4633</v>
      </c>
    </row>
    <row r="48" spans="1:11" ht="25.5" hidden="1" x14ac:dyDescent="0.25">
      <c r="A48" s="16">
        <v>367</v>
      </c>
      <c r="B48" s="16">
        <v>3121</v>
      </c>
      <c r="C48" s="29">
        <v>4</v>
      </c>
      <c r="D48" s="38" t="s">
        <v>27</v>
      </c>
      <c r="E48" s="58">
        <v>26911.459999999995</v>
      </c>
      <c r="F48" s="59">
        <v>150</v>
      </c>
      <c r="G48" s="59">
        <v>9146.7729999999992</v>
      </c>
      <c r="H48" s="59">
        <v>538.23</v>
      </c>
      <c r="I48" s="60">
        <v>688</v>
      </c>
      <c r="J48" s="61">
        <v>37434.462999999996</v>
      </c>
      <c r="K48" s="70">
        <v>45.968600000000002</v>
      </c>
    </row>
    <row r="49" spans="1:11" hidden="1" x14ac:dyDescent="0.25">
      <c r="A49" s="16">
        <v>368</v>
      </c>
      <c r="B49" s="16">
        <v>3121</v>
      </c>
      <c r="C49" s="29">
        <v>4</v>
      </c>
      <c r="D49" s="38" t="s">
        <v>28</v>
      </c>
      <c r="E49" s="51">
        <v>22660.470000000005</v>
      </c>
      <c r="F49" s="52">
        <v>150</v>
      </c>
      <c r="G49" s="52">
        <v>7709.9380000000001</v>
      </c>
      <c r="H49" s="52">
        <v>453.209</v>
      </c>
      <c r="I49" s="53">
        <v>325.78800000000001</v>
      </c>
      <c r="J49" s="57">
        <v>31299.405000000002</v>
      </c>
      <c r="K49" s="68">
        <v>41.119799999999998</v>
      </c>
    </row>
    <row r="50" spans="1:11" ht="25.5" hidden="1" x14ac:dyDescent="0.25">
      <c r="A50" s="14">
        <v>371</v>
      </c>
      <c r="B50" s="14">
        <v>3122</v>
      </c>
      <c r="C50" s="27">
        <v>4</v>
      </c>
      <c r="D50" s="36" t="s">
        <v>29</v>
      </c>
      <c r="E50" s="51">
        <v>19479.356</v>
      </c>
      <c r="F50" s="52">
        <v>125</v>
      </c>
      <c r="G50" s="52">
        <v>6626.2719999999999</v>
      </c>
      <c r="H50" s="52">
        <v>389.58699999999999</v>
      </c>
      <c r="I50" s="53">
        <v>228</v>
      </c>
      <c r="J50" s="57">
        <v>26848.215</v>
      </c>
      <c r="K50" s="68">
        <v>35.604599999999998</v>
      </c>
    </row>
    <row r="51" spans="1:11" ht="38.25" hidden="1" customHeight="1" x14ac:dyDescent="0.25">
      <c r="A51" s="14">
        <v>370</v>
      </c>
      <c r="B51" s="14">
        <v>3122</v>
      </c>
      <c r="C51" s="27">
        <v>4</v>
      </c>
      <c r="D51" s="36" t="s">
        <v>30</v>
      </c>
      <c r="E51" s="51">
        <v>24059.260000000002</v>
      </c>
      <c r="F51" s="52">
        <v>50</v>
      </c>
      <c r="G51" s="52">
        <v>8148.93</v>
      </c>
      <c r="H51" s="52">
        <v>481.185</v>
      </c>
      <c r="I51" s="53">
        <v>503</v>
      </c>
      <c r="J51" s="57">
        <v>33242.375</v>
      </c>
      <c r="K51" s="68">
        <v>43.848500000000001</v>
      </c>
    </row>
    <row r="52" spans="1:11" ht="25.5" hidden="1" x14ac:dyDescent="0.25">
      <c r="A52" s="14">
        <v>454</v>
      </c>
      <c r="B52" s="14">
        <v>3127</v>
      </c>
      <c r="C52" s="27">
        <v>4</v>
      </c>
      <c r="D52" s="36" t="s">
        <v>31</v>
      </c>
      <c r="E52" s="51">
        <v>30900.573</v>
      </c>
      <c r="F52" s="52">
        <v>645</v>
      </c>
      <c r="G52" s="52">
        <v>10662.402</v>
      </c>
      <c r="H52" s="52">
        <v>618.01300000000003</v>
      </c>
      <c r="I52" s="53">
        <v>1662.078</v>
      </c>
      <c r="J52" s="57">
        <v>44488.065999999999</v>
      </c>
      <c r="K52" s="68">
        <v>65.289900000000003</v>
      </c>
    </row>
    <row r="53" spans="1:11" ht="38.25" hidden="1" customHeight="1" x14ac:dyDescent="0.25">
      <c r="A53" s="14">
        <v>372</v>
      </c>
      <c r="B53" s="19">
        <v>3127</v>
      </c>
      <c r="C53" s="27">
        <v>4</v>
      </c>
      <c r="D53" s="36" t="s">
        <v>81</v>
      </c>
      <c r="E53" s="51">
        <v>24546.637000000002</v>
      </c>
      <c r="F53" s="52">
        <v>550</v>
      </c>
      <c r="G53" s="52">
        <v>8482.6630000000005</v>
      </c>
      <c r="H53" s="52">
        <v>490.93299999999999</v>
      </c>
      <c r="I53" s="53">
        <v>1814.77</v>
      </c>
      <c r="J53" s="57">
        <v>35885.002999999997</v>
      </c>
      <c r="K53" s="68">
        <v>51.152500000000003</v>
      </c>
    </row>
    <row r="54" spans="1:11" ht="25.5" hidden="1" x14ac:dyDescent="0.25">
      <c r="A54" s="14">
        <v>381</v>
      </c>
      <c r="B54" s="19">
        <v>3114</v>
      </c>
      <c r="C54" s="30">
        <v>4</v>
      </c>
      <c r="D54" s="39" t="s">
        <v>32</v>
      </c>
      <c r="E54" s="51">
        <v>19245.896999999997</v>
      </c>
      <c r="F54" s="52">
        <v>50</v>
      </c>
      <c r="G54" s="52">
        <v>6522.0119999999997</v>
      </c>
      <c r="H54" s="52">
        <v>384.91800000000001</v>
      </c>
      <c r="I54" s="53">
        <v>421.255</v>
      </c>
      <c r="J54" s="57">
        <v>26624.081999999999</v>
      </c>
      <c r="K54" s="68">
        <v>40.0672</v>
      </c>
    </row>
    <row r="55" spans="1:11" ht="17.25" hidden="1" customHeight="1" x14ac:dyDescent="0.25">
      <c r="A55" s="14">
        <v>379</v>
      </c>
      <c r="B55" s="19">
        <v>3114</v>
      </c>
      <c r="C55" s="27">
        <v>4</v>
      </c>
      <c r="D55" s="40" t="s">
        <v>33</v>
      </c>
      <c r="E55" s="51">
        <v>6646.5689999999995</v>
      </c>
      <c r="F55" s="52">
        <v>13</v>
      </c>
      <c r="G55" s="52">
        <v>2250.933</v>
      </c>
      <c r="H55" s="52">
        <v>132.93100000000001</v>
      </c>
      <c r="I55" s="53">
        <v>50.527000000000001</v>
      </c>
      <c r="J55" s="57">
        <v>9093.9600000000009</v>
      </c>
      <c r="K55" s="68">
        <v>14.3019</v>
      </c>
    </row>
    <row r="56" spans="1:11" ht="17.25" hidden="1" customHeight="1" x14ac:dyDescent="0.25">
      <c r="A56" s="14">
        <v>374</v>
      </c>
      <c r="B56" s="19">
        <v>3133</v>
      </c>
      <c r="C56" s="27">
        <v>4</v>
      </c>
      <c r="D56" s="38" t="s">
        <v>34</v>
      </c>
      <c r="E56" s="51">
        <v>6284.5560000000005</v>
      </c>
      <c r="F56" s="52">
        <v>40</v>
      </c>
      <c r="G56" s="52">
        <v>2137.6999999999998</v>
      </c>
      <c r="H56" s="52">
        <v>125.691</v>
      </c>
      <c r="I56" s="53">
        <v>81.66</v>
      </c>
      <c r="J56" s="57">
        <v>8669.6070000000018</v>
      </c>
      <c r="K56" s="68">
        <v>13.6006</v>
      </c>
    </row>
    <row r="57" spans="1:11" ht="17.25" hidden="1" customHeight="1" thickBot="1" x14ac:dyDescent="0.3">
      <c r="A57" s="15">
        <v>380</v>
      </c>
      <c r="B57" s="20">
        <v>3133</v>
      </c>
      <c r="C57" s="28">
        <v>4</v>
      </c>
      <c r="D57" s="37" t="s">
        <v>35</v>
      </c>
      <c r="E57" s="62">
        <v>8710.8170000000009</v>
      </c>
      <c r="F57" s="63">
        <v>172</v>
      </c>
      <c r="G57" s="63">
        <v>3002.3919999999998</v>
      </c>
      <c r="H57" s="63">
        <v>174.21600000000001</v>
      </c>
      <c r="I57" s="64">
        <v>139.49</v>
      </c>
      <c r="J57" s="65">
        <v>12198.915000000001</v>
      </c>
      <c r="K57" s="69">
        <v>17.101500000000001</v>
      </c>
    </row>
    <row r="58" spans="1:11" ht="27.75" hidden="1" customHeight="1" x14ac:dyDescent="0.25">
      <c r="A58" s="16">
        <v>409</v>
      </c>
      <c r="B58" s="23">
        <v>3121</v>
      </c>
      <c r="C58" s="29">
        <v>5</v>
      </c>
      <c r="D58" s="38" t="s">
        <v>36</v>
      </c>
      <c r="E58" s="58">
        <v>16757.059999999998</v>
      </c>
      <c r="F58" s="59">
        <v>256</v>
      </c>
      <c r="G58" s="59">
        <v>5750.415</v>
      </c>
      <c r="H58" s="59">
        <v>335.14100000000002</v>
      </c>
      <c r="I58" s="60">
        <v>229.8</v>
      </c>
      <c r="J58" s="61">
        <v>23328.415999999997</v>
      </c>
      <c r="K58" s="70">
        <v>29.1464</v>
      </c>
    </row>
    <row r="59" spans="1:11" ht="19.5" hidden="1" customHeight="1" x14ac:dyDescent="0.25">
      <c r="A59" s="14">
        <v>410</v>
      </c>
      <c r="B59" s="19">
        <v>3121</v>
      </c>
      <c r="C59" s="27">
        <v>5</v>
      </c>
      <c r="D59" s="36" t="s">
        <v>37</v>
      </c>
      <c r="E59" s="51">
        <v>31990.812999999998</v>
      </c>
      <c r="F59" s="52">
        <v>239</v>
      </c>
      <c r="G59" s="52">
        <v>10893.677</v>
      </c>
      <c r="H59" s="52">
        <v>639.81600000000003</v>
      </c>
      <c r="I59" s="53">
        <v>458.57600000000002</v>
      </c>
      <c r="J59" s="57">
        <v>44221.881999999998</v>
      </c>
      <c r="K59" s="68">
        <v>58.979500000000002</v>
      </c>
    </row>
    <row r="60" spans="1:11" ht="25.5" hidden="1" customHeight="1" x14ac:dyDescent="0.25">
      <c r="A60" s="16">
        <v>413</v>
      </c>
      <c r="B60" s="16">
        <v>3121</v>
      </c>
      <c r="C60" s="29">
        <v>5</v>
      </c>
      <c r="D60" s="38" t="s">
        <v>82</v>
      </c>
      <c r="E60" s="51">
        <v>36496.546999999991</v>
      </c>
      <c r="F60" s="52">
        <v>581.79999999999995</v>
      </c>
      <c r="G60" s="52">
        <v>12532.481</v>
      </c>
      <c r="H60" s="52">
        <v>729.93100000000004</v>
      </c>
      <c r="I60" s="53">
        <v>528.36599999999999</v>
      </c>
      <c r="J60" s="57">
        <v>50869.124999999993</v>
      </c>
      <c r="K60" s="68">
        <v>75.318600000000004</v>
      </c>
    </row>
    <row r="61" spans="1:11" ht="25.5" hidden="1" x14ac:dyDescent="0.25">
      <c r="A61" s="14">
        <v>418</v>
      </c>
      <c r="B61" s="19">
        <v>3127</v>
      </c>
      <c r="C61" s="27">
        <v>5</v>
      </c>
      <c r="D61" s="36" t="s">
        <v>83</v>
      </c>
      <c r="E61" s="51">
        <v>48572.83</v>
      </c>
      <c r="F61" s="52">
        <v>522.79999999999995</v>
      </c>
      <c r="G61" s="52">
        <v>16594.322</v>
      </c>
      <c r="H61" s="52">
        <v>971.45699999999999</v>
      </c>
      <c r="I61" s="53">
        <v>872.22499999999991</v>
      </c>
      <c r="J61" s="57">
        <v>67533.634000000005</v>
      </c>
      <c r="K61" s="68">
        <v>100.7651</v>
      </c>
    </row>
    <row r="62" spans="1:11" ht="20.25" hidden="1" customHeight="1" x14ac:dyDescent="0.25">
      <c r="A62" s="14">
        <v>419</v>
      </c>
      <c r="B62" s="19">
        <v>3127</v>
      </c>
      <c r="C62" s="27">
        <v>5</v>
      </c>
      <c r="D62" s="36" t="s">
        <v>38</v>
      </c>
      <c r="E62" s="51">
        <v>39029.767999999996</v>
      </c>
      <c r="F62" s="52">
        <v>208</v>
      </c>
      <c r="G62" s="52">
        <v>13262.366</v>
      </c>
      <c r="H62" s="52">
        <v>780.59500000000003</v>
      </c>
      <c r="I62" s="53">
        <v>459.2</v>
      </c>
      <c r="J62" s="57">
        <v>53739.928999999996</v>
      </c>
      <c r="K62" s="68">
        <v>72.142399999999995</v>
      </c>
    </row>
    <row r="63" spans="1:11" ht="25.5" hidden="1" x14ac:dyDescent="0.25">
      <c r="A63" s="14">
        <v>415</v>
      </c>
      <c r="B63" s="19">
        <v>3122</v>
      </c>
      <c r="C63" s="27">
        <v>5</v>
      </c>
      <c r="D63" s="36" t="s">
        <v>74</v>
      </c>
      <c r="E63" s="51">
        <v>46324.781999999992</v>
      </c>
      <c r="F63" s="52">
        <v>837</v>
      </c>
      <c r="G63" s="52">
        <v>15940.683000000001</v>
      </c>
      <c r="H63" s="52">
        <v>926.495</v>
      </c>
      <c r="I63" s="53">
        <v>490.7</v>
      </c>
      <c r="J63" s="57">
        <v>64519.659999999996</v>
      </c>
      <c r="K63" s="68">
        <v>81.6965</v>
      </c>
    </row>
    <row r="64" spans="1:11" ht="25.5" hidden="1" x14ac:dyDescent="0.25">
      <c r="A64" s="14">
        <v>416</v>
      </c>
      <c r="B64" s="19">
        <v>3127</v>
      </c>
      <c r="C64" s="27">
        <v>5</v>
      </c>
      <c r="D64" s="36" t="s">
        <v>75</v>
      </c>
      <c r="E64" s="51">
        <v>42181.832999999999</v>
      </c>
      <c r="F64" s="52">
        <v>603.76</v>
      </c>
      <c r="G64" s="52">
        <v>14461.53</v>
      </c>
      <c r="H64" s="52">
        <v>843.63599999999997</v>
      </c>
      <c r="I64" s="53">
        <v>1987.7660000000001</v>
      </c>
      <c r="J64" s="57">
        <v>60078.525000000001</v>
      </c>
      <c r="K64" s="68">
        <v>88.986500000000007</v>
      </c>
    </row>
    <row r="65" spans="1:11" ht="25.5" hidden="1" x14ac:dyDescent="0.25">
      <c r="A65" s="14">
        <v>460</v>
      </c>
      <c r="B65" s="19">
        <v>3127</v>
      </c>
      <c r="C65" s="27">
        <v>5</v>
      </c>
      <c r="D65" s="49" t="s">
        <v>84</v>
      </c>
      <c r="E65" s="51">
        <v>30377.690000000002</v>
      </c>
      <c r="F65" s="52">
        <v>160</v>
      </c>
      <c r="G65" s="52">
        <v>10321.739</v>
      </c>
      <c r="H65" s="52">
        <v>607.55499999999995</v>
      </c>
      <c r="I65" s="53">
        <v>673.56700000000001</v>
      </c>
      <c r="J65" s="57">
        <v>42140.551000000007</v>
      </c>
      <c r="K65" s="68">
        <v>68.451800000000006</v>
      </c>
    </row>
    <row r="66" spans="1:11" ht="23.25" hidden="1" customHeight="1" x14ac:dyDescent="0.25">
      <c r="A66" s="14">
        <v>423</v>
      </c>
      <c r="B66" s="19">
        <v>3124</v>
      </c>
      <c r="C66" s="27">
        <v>5</v>
      </c>
      <c r="D66" s="36" t="s">
        <v>76</v>
      </c>
      <c r="E66" s="51">
        <v>21196.653999999999</v>
      </c>
      <c r="F66" s="52">
        <v>287.5</v>
      </c>
      <c r="G66" s="52">
        <v>7261.6450000000004</v>
      </c>
      <c r="H66" s="52">
        <v>423.93400000000003</v>
      </c>
      <c r="I66" s="53">
        <v>207.57899999999998</v>
      </c>
      <c r="J66" s="57">
        <v>29377.312000000002</v>
      </c>
      <c r="K66" s="68">
        <v>45.5032</v>
      </c>
    </row>
    <row r="67" spans="1:11" ht="17.25" hidden="1" customHeight="1" x14ac:dyDescent="0.25">
      <c r="A67" s="14">
        <v>425</v>
      </c>
      <c r="B67" s="19">
        <v>3112</v>
      </c>
      <c r="C67" s="27">
        <v>5</v>
      </c>
      <c r="D67" s="36" t="s">
        <v>59</v>
      </c>
      <c r="E67" s="51">
        <v>15523.713</v>
      </c>
      <c r="F67" s="52">
        <v>30</v>
      </c>
      <c r="G67" s="52">
        <v>5257.1540000000005</v>
      </c>
      <c r="H67" s="52">
        <v>310.47500000000002</v>
      </c>
      <c r="I67" s="53">
        <v>179.053</v>
      </c>
      <c r="J67" s="57">
        <v>21300.394999999997</v>
      </c>
      <c r="K67" s="68">
        <v>34.4895</v>
      </c>
    </row>
    <row r="68" spans="1:11" ht="25.5" hidden="1" x14ac:dyDescent="0.25">
      <c r="A68" s="14">
        <v>433</v>
      </c>
      <c r="B68" s="19">
        <v>3114</v>
      </c>
      <c r="C68" s="27">
        <v>5</v>
      </c>
      <c r="D68" s="36" t="s">
        <v>86</v>
      </c>
      <c r="E68" s="51">
        <v>6228.7779999999993</v>
      </c>
      <c r="F68" s="52">
        <v>95</v>
      </c>
      <c r="G68" s="52">
        <v>2137.4369999999999</v>
      </c>
      <c r="H68" s="52">
        <v>124.57599999999999</v>
      </c>
      <c r="I68" s="53">
        <v>80.428000000000011</v>
      </c>
      <c r="J68" s="57">
        <v>8666.2189999999991</v>
      </c>
      <c r="K68" s="68">
        <v>12.2715</v>
      </c>
    </row>
    <row r="69" spans="1:11" ht="25.5" hidden="1" x14ac:dyDescent="0.25">
      <c r="A69" s="14">
        <v>347</v>
      </c>
      <c r="B69" s="19">
        <v>3114</v>
      </c>
      <c r="C69" s="27">
        <v>5</v>
      </c>
      <c r="D69" s="36" t="s">
        <v>39</v>
      </c>
      <c r="E69" s="51">
        <v>11973.784000000001</v>
      </c>
      <c r="F69" s="52">
        <v>125</v>
      </c>
      <c r="G69" s="52">
        <v>4089.39</v>
      </c>
      <c r="H69" s="52">
        <v>239.47499999999999</v>
      </c>
      <c r="I69" s="53">
        <v>113.44300000000001</v>
      </c>
      <c r="J69" s="57">
        <v>16541.092000000001</v>
      </c>
      <c r="K69" s="68">
        <v>24.5047</v>
      </c>
    </row>
    <row r="70" spans="1:11" ht="25.5" hidden="1" x14ac:dyDescent="0.25">
      <c r="A70" s="14">
        <v>436</v>
      </c>
      <c r="B70" s="19">
        <v>3114</v>
      </c>
      <c r="C70" s="27">
        <v>5</v>
      </c>
      <c r="D70" s="36" t="s">
        <v>40</v>
      </c>
      <c r="E70" s="51">
        <v>18662.985999999997</v>
      </c>
      <c r="F70" s="52">
        <v>0</v>
      </c>
      <c r="G70" s="52">
        <v>6308.0879999999997</v>
      </c>
      <c r="H70" s="52">
        <v>373.26</v>
      </c>
      <c r="I70" s="53">
        <v>531.66000000000008</v>
      </c>
      <c r="J70" s="57">
        <v>25875.993999999995</v>
      </c>
      <c r="K70" s="68">
        <v>37.846600000000002</v>
      </c>
    </row>
    <row r="71" spans="1:11" ht="25.5" hidden="1" x14ac:dyDescent="0.25">
      <c r="A71" s="14">
        <v>426</v>
      </c>
      <c r="B71" s="19">
        <v>3114</v>
      </c>
      <c r="C71" s="27">
        <v>5</v>
      </c>
      <c r="D71" s="36" t="s">
        <v>41</v>
      </c>
      <c r="E71" s="51">
        <v>13791.272999999999</v>
      </c>
      <c r="F71" s="52">
        <v>0</v>
      </c>
      <c r="G71" s="52">
        <v>4661.4489999999996</v>
      </c>
      <c r="H71" s="52">
        <v>275.82600000000002</v>
      </c>
      <c r="I71" s="53">
        <v>132.59200000000001</v>
      </c>
      <c r="J71" s="57">
        <v>18861.14</v>
      </c>
      <c r="K71" s="68">
        <v>27.657699999999998</v>
      </c>
    </row>
    <row r="72" spans="1:11" ht="25.5" hidden="1" x14ac:dyDescent="0.25">
      <c r="A72" s="14">
        <v>432</v>
      </c>
      <c r="B72" s="19">
        <v>3114</v>
      </c>
      <c r="C72" s="27">
        <v>5</v>
      </c>
      <c r="D72" s="35" t="s">
        <v>49</v>
      </c>
      <c r="E72" s="51">
        <v>16503.878999999997</v>
      </c>
      <c r="F72" s="52">
        <v>120</v>
      </c>
      <c r="G72" s="52">
        <v>5618.8710000000001</v>
      </c>
      <c r="H72" s="52">
        <v>330.08</v>
      </c>
      <c r="I72" s="53">
        <v>151.143</v>
      </c>
      <c r="J72" s="57">
        <v>22723.972999999998</v>
      </c>
      <c r="K72" s="68">
        <v>34.225499999999997</v>
      </c>
    </row>
    <row r="73" spans="1:11" ht="17.25" hidden="1" customHeight="1" x14ac:dyDescent="0.25">
      <c r="A73" s="14">
        <v>431</v>
      </c>
      <c r="B73" s="19">
        <v>3114</v>
      </c>
      <c r="C73" s="27">
        <v>5</v>
      </c>
      <c r="D73" s="36" t="s">
        <v>77</v>
      </c>
      <c r="E73" s="51">
        <v>14261.156000000001</v>
      </c>
      <c r="F73" s="52">
        <v>110</v>
      </c>
      <c r="G73" s="52">
        <v>4857.451</v>
      </c>
      <c r="H73" s="52">
        <v>285.22300000000001</v>
      </c>
      <c r="I73" s="53">
        <v>165.48099999999999</v>
      </c>
      <c r="J73" s="57">
        <v>19679.311000000002</v>
      </c>
      <c r="K73" s="68">
        <v>28.973700000000001</v>
      </c>
    </row>
    <row r="74" spans="1:11" ht="25.5" hidden="1" x14ac:dyDescent="0.25">
      <c r="A74" s="14">
        <v>428</v>
      </c>
      <c r="B74" s="21">
        <v>3133</v>
      </c>
      <c r="C74" s="27">
        <v>5</v>
      </c>
      <c r="D74" s="36" t="s">
        <v>42</v>
      </c>
      <c r="E74" s="51">
        <v>13305.517</v>
      </c>
      <c r="F74" s="52">
        <v>0</v>
      </c>
      <c r="G74" s="52">
        <v>4497.2640000000001</v>
      </c>
      <c r="H74" s="52">
        <v>266.11099999999999</v>
      </c>
      <c r="I74" s="53">
        <v>108.22</v>
      </c>
      <c r="J74" s="57">
        <v>18177.112000000001</v>
      </c>
      <c r="K74" s="68">
        <v>28.326000000000001</v>
      </c>
    </row>
    <row r="75" spans="1:11" ht="25.5" hidden="1" x14ac:dyDescent="0.25">
      <c r="A75" s="14">
        <v>427</v>
      </c>
      <c r="B75" s="23">
        <v>3133</v>
      </c>
      <c r="C75" s="27">
        <v>5</v>
      </c>
      <c r="D75" s="36" t="s">
        <v>43</v>
      </c>
      <c r="E75" s="51">
        <v>7830.9189999999999</v>
      </c>
      <c r="F75" s="52">
        <v>75</v>
      </c>
      <c r="G75" s="52">
        <v>2672.201</v>
      </c>
      <c r="H75" s="52">
        <v>156.61799999999999</v>
      </c>
      <c r="I75" s="53">
        <v>62.49</v>
      </c>
      <c r="J75" s="57">
        <v>10797.227999999999</v>
      </c>
      <c r="K75" s="68">
        <v>16.968900000000001</v>
      </c>
    </row>
    <row r="76" spans="1:11" ht="15.75" hidden="1" thickBot="1" x14ac:dyDescent="0.3">
      <c r="D76" s="4" t="s">
        <v>66</v>
      </c>
      <c r="E76" s="43">
        <f>SUM(E5:E75)</f>
        <v>2020745.7470000004</v>
      </c>
      <c r="F76" s="71">
        <f t="shared" ref="F76:K76" si="0">SUM(F5:F75)</f>
        <v>23052.214999999997</v>
      </c>
      <c r="G76" s="71">
        <f t="shared" si="0"/>
        <v>690803.70899999992</v>
      </c>
      <c r="H76" s="71">
        <f t="shared" si="0"/>
        <v>40414.923000000003</v>
      </c>
      <c r="I76" s="72">
        <f t="shared" si="0"/>
        <v>38641.605000000003</v>
      </c>
      <c r="J76" s="73">
        <f t="shared" si="0"/>
        <v>2813658.1990000019</v>
      </c>
      <c r="K76" s="74">
        <f t="shared" si="0"/>
        <v>4018.3416000000007</v>
      </c>
    </row>
    <row r="79" spans="1:11" hidden="1" x14ac:dyDescent="0.25"/>
    <row r="80" spans="1:11" hidden="1" x14ac:dyDescent="0.25">
      <c r="E80" s="8">
        <v>1.018</v>
      </c>
      <c r="F80" s="10">
        <v>0.82467299999999999</v>
      </c>
      <c r="G80" s="8">
        <v>1</v>
      </c>
      <c r="H80" s="8">
        <v>1</v>
      </c>
      <c r="I80" s="8">
        <v>1.163314161</v>
      </c>
    </row>
    <row r="81" spans="1:10" hidden="1" x14ac:dyDescent="0.25"/>
    <row r="82" spans="1:10" hidden="1" x14ac:dyDescent="0.25">
      <c r="D82" s="3" t="s">
        <v>53</v>
      </c>
      <c r="E82" s="9">
        <v>216968.92499999999</v>
      </c>
      <c r="F82" s="9">
        <v>3818</v>
      </c>
      <c r="G82" s="9">
        <v>75070.472999999998</v>
      </c>
      <c r="H82" s="9">
        <v>4339.3789999999999</v>
      </c>
      <c r="I82" s="9">
        <v>4250.7479999999996</v>
      </c>
      <c r="J82" s="54">
        <f>SUM(E82:I82)</f>
        <v>304447.52500000002</v>
      </c>
    </row>
    <row r="83" spans="1:10" hidden="1" x14ac:dyDescent="0.25"/>
    <row r="84" spans="1:10" hidden="1" x14ac:dyDescent="0.25">
      <c r="E84" s="6">
        <f t="shared" ref="E84:J84" si="1">E82-E76</f>
        <v>-1803776.8220000004</v>
      </c>
      <c r="F84" s="6">
        <f t="shared" si="1"/>
        <v>-19234.214999999997</v>
      </c>
      <c r="G84" s="6">
        <f t="shared" si="1"/>
        <v>-615733.23599999992</v>
      </c>
      <c r="H84" s="6">
        <f t="shared" si="1"/>
        <v>-36075.544000000002</v>
      </c>
      <c r="I84" s="6">
        <f t="shared" si="1"/>
        <v>-34390.857000000004</v>
      </c>
      <c r="J84" s="54">
        <f t="shared" si="1"/>
        <v>-2509210.674000002</v>
      </c>
    </row>
    <row r="85" spans="1:10" hidden="1" x14ac:dyDescent="0.25">
      <c r="G85">
        <f>0.34*E84</f>
        <v>-613284.11948000023</v>
      </c>
      <c r="H85">
        <f>E84*0.02</f>
        <v>-36075.536440000011</v>
      </c>
    </row>
    <row r="86" spans="1:10" hidden="1" x14ac:dyDescent="0.25">
      <c r="E86" t="s">
        <v>63</v>
      </c>
      <c r="J86" s="55">
        <f>J84/J82</f>
        <v>-8.2418494747165436</v>
      </c>
    </row>
    <row r="87" spans="1:10" hidden="1" x14ac:dyDescent="0.25">
      <c r="B87" s="17">
        <v>3112</v>
      </c>
    </row>
    <row r="88" spans="1:10" hidden="1" x14ac:dyDescent="0.25">
      <c r="B88" s="17">
        <v>3114</v>
      </c>
    </row>
    <row r="89" spans="1:10" hidden="1" x14ac:dyDescent="0.25">
      <c r="B89" s="17">
        <v>3121</v>
      </c>
    </row>
    <row r="90" spans="1:10" hidden="1" x14ac:dyDescent="0.25">
      <c r="B90" s="17">
        <v>3122</v>
      </c>
    </row>
    <row r="91" spans="1:10" s="5" customFormat="1" hidden="1" x14ac:dyDescent="0.25">
      <c r="A91" s="17"/>
      <c r="B91" s="17">
        <v>3123</v>
      </c>
      <c r="C91" s="24"/>
      <c r="D91"/>
      <c r="J91" s="56"/>
    </row>
    <row r="92" spans="1:10" s="5" customFormat="1" hidden="1" x14ac:dyDescent="0.25">
      <c r="A92" s="17"/>
      <c r="B92" s="17">
        <v>3124</v>
      </c>
      <c r="C92" s="24"/>
      <c r="D92"/>
      <c r="J92" s="56"/>
    </row>
    <row r="93" spans="1:10" s="5" customFormat="1" hidden="1" x14ac:dyDescent="0.25">
      <c r="A93" s="17"/>
      <c r="B93" s="17">
        <v>3142</v>
      </c>
      <c r="C93" s="24"/>
      <c r="D93"/>
      <c r="J93" s="56"/>
    </row>
    <row r="94" spans="1:10" s="5" customFormat="1" hidden="1" x14ac:dyDescent="0.25">
      <c r="A94" s="17"/>
      <c r="B94" s="17">
        <v>3146</v>
      </c>
      <c r="C94" s="24"/>
      <c r="D94"/>
      <c r="J94" s="56"/>
    </row>
    <row r="95" spans="1:10" s="5" customFormat="1" hidden="1" x14ac:dyDescent="0.25">
      <c r="A95" s="17"/>
      <c r="B95" s="17">
        <v>3147</v>
      </c>
      <c r="C95" s="24"/>
      <c r="D95"/>
      <c r="J95" s="56"/>
    </row>
    <row r="96" spans="1:10" s="5" customFormat="1" hidden="1" x14ac:dyDescent="0.25">
      <c r="A96" s="17"/>
      <c r="B96" s="17">
        <v>4322</v>
      </c>
      <c r="C96" s="24"/>
      <c r="D96"/>
      <c r="J96" s="56"/>
    </row>
    <row r="97" spans="1:10" s="5" customFormat="1" hidden="1" x14ac:dyDescent="0.25">
      <c r="A97" s="17"/>
      <c r="B97" s="17"/>
      <c r="C97" s="24"/>
      <c r="D97"/>
      <c r="J97" s="56"/>
    </row>
    <row r="98" spans="1:10" hidden="1" x14ac:dyDescent="0.25"/>
  </sheetData>
  <autoFilter ref="A4:J76" xr:uid="{00000000-0009-0000-0000-000000000000}">
    <filterColumn colId="0">
      <filters>
        <filter val="452"/>
      </filters>
    </filterColumn>
  </autoFilter>
  <customSheetViews>
    <customSheetView guid="{0BD924C6-3099-4EF2-AFF3-1D8CE8F73159}" scale="80" showPageBreaks="1" fitToPage="1" printArea="1" showAutoFilter="1" hiddenColumns="1" topLeftCell="C1">
      <pane xSplit="4" ySplit="2" topLeftCell="BV63" activePane="bottomRight" state="frozen"/>
      <selection pane="bottomRight" activeCell="CA87" sqref="CA87"/>
      <rowBreaks count="5" manualBreakCount="5">
        <brk id="25" max="16383" man="1"/>
        <brk id="39" max="16383" man="1"/>
        <brk id="57" max="54" man="1"/>
        <brk id="67" max="54" man="1"/>
        <brk id="91" max="16383" man="1"/>
      </rowBreaks>
      <colBreaks count="4" manualBreakCount="4">
        <brk id="12" max="116" man="1"/>
        <brk id="23" max="116" man="1"/>
        <brk id="34" max="116" man="1"/>
        <brk id="42" max="116" man="1"/>
      </colBreaks>
      <pageMargins left="0.27559055118110237" right="0.23622047244094491" top="0.78740157480314965" bottom="0.39370078740157483" header="0.31496062992125984" footer="0.31496062992125984"/>
      <pageSetup paperSize="9" scale="17" orientation="landscape" r:id="rId1"/>
      <headerFooter>
        <oddHeader>&amp;C&amp;"Arial,Tučné"&amp;14Dotace přímých neinvestičních  výdajů pro školy a školská zařízení zřizovaná Královéhradeckým krajem 
- červenec-srpen 2018  -  ÚZ 33 353</oddHeader>
        <oddFooter>&amp;R&amp;10&amp;P/&amp;N</oddFooter>
      </headerFooter>
      <autoFilter ref="C2:CC90" xr:uid="{00000000-0000-0000-0000-000000000000}"/>
    </customSheetView>
    <customSheetView guid="{694E4A31-80F0-4710-80C5-5D2308DA3401}" scale="90" showPageBreaks="1" printArea="1" showAutoFilter="1" hiddenRows="1">
      <pane xSplit="6" ySplit="2" topLeftCell="BU87" activePane="bottomRight" state="frozen"/>
      <selection pane="bottomRight" activeCell="CK120" sqref="CK120"/>
      <rowBreaks count="5" manualBreakCount="5">
        <brk id="25" max="16383" man="1"/>
        <brk id="39" max="16383" man="1"/>
        <brk id="57" max="89" man="1"/>
        <brk id="67" max="89" man="1"/>
        <brk id="90" max="89" man="1"/>
      </rowBreaks>
      <colBreaks count="7" manualBreakCount="7">
        <brk id="12" max="146" man="1"/>
        <brk id="23" max="146" man="1"/>
        <brk id="34" max="146" man="1"/>
        <brk id="42" max="146" man="1"/>
        <brk id="66" max="146" man="1"/>
        <brk id="74" max="146" man="1"/>
        <brk id="82" max="146" man="1"/>
      </colBreaks>
      <pageMargins left="0.35433070866141736" right="0.23622047244094491" top="0.55118110236220474" bottom="0.19685039370078741" header="0.15748031496062992" footer="0.15748031496062992"/>
      <pageSetup paperSize="9" scale="75" orientation="landscape" r:id="rId2"/>
      <headerFooter>
        <oddHeader>&amp;C&amp;"Arial,Tučné"&amp;14Dotace přímých neinvestičních  výdajů pro školy a školská zařízení zřizovaná Královéhradeckým krajem 
- červenec-srpen 2018  -  ÚZ 33 353</oddHeader>
        <oddFooter>&amp;R&amp;10&amp;P/&amp;N</oddFooter>
      </headerFooter>
      <autoFilter ref="C2:BB90" xr:uid="{00000000-0000-0000-0000-000000000000}"/>
    </customSheetView>
    <customSheetView guid="{D83ABB18-125E-4D22-9631-631518514E68}" scale="80" showPageBreaks="1" fitToPage="1" printArea="1" showAutoFilter="1" hiddenColumns="1" topLeftCell="C1">
      <pane xSplit="4" ySplit="2" topLeftCell="BV3" activePane="bottomRight" state="frozen"/>
      <selection pane="bottomRight" activeCell="BW15" sqref="BW15"/>
      <rowBreaks count="5" manualBreakCount="5">
        <brk id="25" max="16383" man="1"/>
        <brk id="39" max="16383" man="1"/>
        <brk id="57" max="54" man="1"/>
        <brk id="67" max="54" man="1"/>
        <brk id="91" max="16383" man="1"/>
      </rowBreaks>
      <colBreaks count="4" manualBreakCount="4">
        <brk id="12" max="116" man="1"/>
        <brk id="23" max="116" man="1"/>
        <brk id="34" max="116" man="1"/>
        <brk id="42" max="116" man="1"/>
      </colBreaks>
      <pageMargins left="0.27559055118110237" right="0.23622047244094491" top="0.78740157480314965" bottom="0.39370078740157483" header="0.31496062992125984" footer="0.31496062992125984"/>
      <pageSetup paperSize="9" scale="17" orientation="landscape" r:id="rId3"/>
      <headerFooter>
        <oddHeader>&amp;C&amp;"Arial,Tučné"&amp;14Dotace přímých neinvestičních  výdajů pro školy a školská zařízení zřizovaná Královéhradeckým krajem 
- červenec-srpen 2018  -  ÚZ 33 353</oddHeader>
        <oddFooter>&amp;R&amp;10&amp;P/&amp;N</oddFooter>
      </headerFooter>
      <autoFilter ref="C2:CC90" xr:uid="{00000000-0000-0000-0000-000000000000}"/>
    </customSheetView>
  </customSheetViews>
  <pageMargins left="0.28999999999999998" right="0.23622047244094491" top="0.43307086614173229" bottom="0.43307086614173229" header="0.31496062992125984" footer="0.27559055118110237"/>
  <pageSetup paperSize="9" scale="70" orientation="landscape" r:id="rId4"/>
  <headerFooter>
    <oddFooter>&amp;R&amp;10&amp;P/&amp;N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customSheetViews>
    <customSheetView guid="{0BD924C6-3099-4EF2-AFF3-1D8CE8F73159}">
      <pageMargins left="0.7" right="0.7" top="0.78740157499999996" bottom="0.78740157499999996" header="0.3" footer="0.3"/>
      <pageSetup paperSize="9" orientation="portrait" r:id="rId1"/>
    </customSheetView>
    <customSheetView guid="{694E4A31-80F0-4710-80C5-5D2308DA3401}">
      <pageMargins left="0.7" right="0.7" top="0.78740157499999996" bottom="0.78740157499999996" header="0.3" footer="0.3"/>
      <pageSetup paperSize="9" orientation="portrait" r:id="rId2"/>
    </customSheetView>
    <customSheetView guid="{D83ABB18-125E-4D22-9631-631518514E68}">
      <pageMargins left="0.7" right="0.7" top="0.78740157499999996" bottom="0.78740157499999996" header="0.3" footer="0.3"/>
      <pageSetup paperSize="9" orientation="portrait" r:id="rId3"/>
    </customSheetView>
    <customSheetView guid="{EB5AD9E7-DF7D-4C50-8C06-104206A354A7}">
      <pageMargins left="0.7" right="0.7" top="0.78740157499999996" bottom="0.78740157499999996" header="0.3" footer="0.3"/>
      <pageSetup paperSize="9" orientation="portrait" r:id="rId4"/>
    </customSheetView>
    <customSheetView guid="{B6E5AE5F-050C-47A0-A592-CEC46E51C813}">
      <pageMargins left="0.7" right="0.7" top="0.78740157499999996" bottom="0.78740157499999996" header="0.3" footer="0.3"/>
      <pageSetup paperSize="9" orientation="portrait" r:id="rId5"/>
    </customSheetView>
    <customSheetView guid="{50007AF4-7D0F-44F2-A087-281793E404FF}">
      <pageMargins left="0.7" right="0.7" top="0.78740157499999996" bottom="0.78740157499999996" header="0.3" footer="0.3"/>
      <pageSetup paperSize="9" orientation="portrait" r:id="rId6"/>
    </customSheetView>
    <customSheetView guid="{4FA63A44-AF67-4794-97C4-01B4FA8CCE1D}">
      <pageMargins left="0.7" right="0.7" top="0.78740157499999996" bottom="0.78740157499999996" header="0.3" footer="0.3"/>
      <pageSetup paperSize="9" orientation="portrait" r:id="rId7"/>
    </customSheetView>
    <customSheetView guid="{227D913F-911F-4E7D-BE7D-2B7ED8E90B24}">
      <pageMargins left="0.7" right="0.7" top="0.78740157499999996" bottom="0.78740157499999996" header="0.3" footer="0.3"/>
      <pageSetup paperSize="9" orientation="portrait" r:id="rId8"/>
    </customSheetView>
    <customSheetView guid="{316B0925-B5F2-4323-98B2-0C995415946B}">
      <pageMargins left="0.7" right="0.7" top="0.78740157499999996" bottom="0.78740157499999996" header="0.3" footer="0.3"/>
    </customSheetView>
    <customSheetView guid="{C2898D11-BD98-43E5-A6BE-D3C991E783B1}">
      <pageMargins left="0.7" right="0.7" top="0.78740157499999996" bottom="0.78740157499999996" header="0.3" footer="0.3"/>
    </customSheetView>
    <customSheetView guid="{EC944348-D614-456D-8826-83AA0F97A76C}">
      <pageMargins left="0.7" right="0.7" top="0.78740157499999996" bottom="0.78740157499999996" header="0.3" footer="0.3"/>
    </customSheetView>
    <customSheetView guid="{67FE89F2-6084-484E-AA0C-83FBDA6BC923}">
      <pageMargins left="0.7" right="0.7" top="0.78740157499999996" bottom="0.78740157499999996" header="0.3" footer="0.3"/>
      <pageSetup paperSize="9" orientation="portrait" r:id="rId9"/>
    </customSheetView>
    <customSheetView guid="{6DD9A3C6-0EC1-4D11-8134-BD550C5C18F3}">
      <pageMargins left="0.7" right="0.7" top="0.78740157499999996" bottom="0.78740157499999996" header="0.3" footer="0.3"/>
      <pageSetup paperSize="9" orientation="portrait" r:id="rId10"/>
    </customSheetView>
    <customSheetView guid="{BAF049C7-E2BD-41B6-9944-0AA7DA58D2E6}">
      <pageMargins left="0.7" right="0.7" top="0.78740157499999996" bottom="0.78740157499999996" header="0.3" footer="0.3"/>
      <pageSetup paperSize="9" orientation="portrait" r:id="rId11"/>
    </customSheetView>
  </customSheetViews>
  <pageMargins left="0.7" right="0.7" top="0.78740157499999996" bottom="0.78740157499999996" header="0.3" footer="0.3"/>
  <pageSetup paperSize="9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tab. 1 ÚZ 33353</vt:lpstr>
      <vt:lpstr>List2</vt:lpstr>
      <vt:lpstr>'tab. 1 ÚZ 33353'!Názvy_tisku</vt:lpstr>
      <vt:lpstr>'tab. 1 ÚZ 33353'!Oblast_tisku</vt:lpstr>
    </vt:vector>
  </TitlesOfParts>
  <Company>Krajský úřad, Královehradecký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340</dc:creator>
  <cp:lastModifiedBy>Jolana Zahradníková</cp:lastModifiedBy>
  <cp:lastPrinted>2022-06-10T08:50:49Z</cp:lastPrinted>
  <dcterms:created xsi:type="dcterms:W3CDTF">2012-01-19T10:49:01Z</dcterms:created>
  <dcterms:modified xsi:type="dcterms:W3CDTF">2022-06-10T08:50:51Z</dcterms:modified>
</cp:coreProperties>
</file>